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1" sheetId="1" r:id="rId1"/>
  </sheets>
  <definedNames>
    <definedName name="_xlnm._FilterDatabase" localSheetId="0" hidden="1">'Приложение 1'!$A$15:$K$195</definedName>
  </definedNames>
  <calcPr fullCalcOnLoad="1"/>
</workbook>
</file>

<file path=xl/sharedStrings.xml><?xml version="1.0" encoding="utf-8"?>
<sst xmlns="http://schemas.openxmlformats.org/spreadsheetml/2006/main" count="818" uniqueCount="214">
  <si>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</si>
  <si>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</si>
  <si>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</si>
  <si>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</si>
  <si>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</si>
  <si>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</si>
  <si>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</si>
  <si>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</si>
  <si>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</si>
  <si>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</si>
  <si>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</si>
  <si>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</si>
  <si>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</si>
  <si>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</si>
  <si>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</si>
  <si>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</si>
  <si>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</si>
  <si>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</si>
  <si>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</si>
  <si>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</si>
  <si>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</si>
  <si>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</si>
  <si>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</si>
  <si>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</si>
  <si>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</si>
  <si>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</si>
  <si>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</si>
  <si>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</si>
  <si>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</si>
  <si>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</si>
  <si>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</si>
  <si>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</si>
  <si>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</si>
  <si>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</si>
  <si>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</si>
  <si>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</si>
  <si>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</si>
  <si>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</si>
  <si>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</si>
  <si>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</si>
  <si>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</si>
  <si>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</si>
  <si>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</si>
  <si>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</si>
  <si>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</si>
  <si>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</si>
  <si>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</si>
  <si>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</si>
  <si>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</si>
  <si>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</si>
  <si>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</si>
  <si>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</si>
  <si>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</si>
  <si>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</si>
  <si>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</si>
  <si>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</si>
  <si>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</si>
  <si>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</si>
  <si>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</si>
  <si>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</si>
  <si>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</si>
  <si>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</si>
  <si>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</si>
  <si>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</si>
  <si>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</si>
  <si>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</si>
  <si>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</si>
  <si>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</si>
  <si>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</si>
  <si>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</si>
  <si>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</si>
  <si>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</si>
  <si>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</si>
  <si>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</si>
  <si>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</si>
  <si>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</si>
  <si>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</si>
  <si>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</si>
  <si>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</si>
  <si>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</si>
  <si>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</si>
  <si>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</si>
  <si>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</si>
  <si>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</si>
  <si>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</si>
  <si>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</si>
  <si>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</si>
  <si>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</si>
  <si>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</si>
  <si>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</si>
  <si>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</si>
  <si>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</si>
  <si>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</si>
  <si>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</si>
  <si>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</si>
  <si>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</si>
  <si>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</si>
  <si>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</si>
  <si>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</si>
  <si>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</si>
  <si>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</si>
  <si>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</si>
  <si>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</si>
  <si>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</si>
  <si>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</si>
  <si>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</si>
  <si>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</si>
  <si>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</si>
  <si>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</si>
  <si>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</si>
  <si>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</si>
  <si>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</si>
  <si>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</si>
  <si>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</si>
  <si>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</si>
  <si>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</si>
  <si>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</si>
  <si>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</si>
  <si>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</si>
  <si>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</si>
  <si>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</si>
  <si>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</si>
  <si>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</si>
  <si>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</si>
  <si>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</si>
  <si>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</si>
  <si>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</si>
  <si>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</si>
  <si>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</si>
  <si>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</si>
  <si>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</si>
  <si>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</si>
  <si>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</si>
  <si>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</si>
  <si>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</si>
  <si>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</si>
  <si>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</si>
  <si>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</si>
  <si>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</si>
  <si>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</si>
  <si>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</si>
  <si>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</si>
  <si>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</si>
  <si>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</si>
  <si>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</si>
  <si>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</si>
  <si>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</si>
  <si>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</si>
  <si>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</si>
  <si>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</si>
  <si>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</si>
  <si>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</si>
  <si>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</si>
  <si>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</si>
  <si>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</si>
  <si>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</si>
  <si>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</si>
  <si>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</si>
  <si>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</si>
  <si>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</si>
  <si>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</si>
  <si>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</si>
  <si>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</si>
  <si>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</si>
  <si>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</si>
  <si>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</si>
  <si>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</si>
  <si>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</si>
  <si>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</si>
  <si>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</si>
  <si>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</si>
  <si>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</si>
  <si>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</si>
  <si>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</si>
  <si>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</si>
  <si>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</si>
  <si>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</si>
  <si>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</si>
  <si>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</si>
  <si>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</si>
  <si>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</si>
  <si>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</si>
  <si>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</si>
  <si>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</si>
  <si>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</si>
  <si>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</si>
  <si>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t>99900Д0590</t>
  </si>
  <si>
    <t>9990071960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</si>
  <si>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</si>
  <si>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</si>
  <si>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</si>
  <si>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</si>
  <si>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</si>
  <si>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</si>
  <si>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</si>
  <si>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</si>
  <si>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</si>
  <si>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Обустройство детских площадок</t>
  </si>
  <si>
    <t>0510320330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</si>
  <si>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</si>
  <si>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</si>
  <si>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04002Д1590</t>
  </si>
  <si>
    <t>Сметно-техничская документация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</si>
  <si>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</si>
  <si>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</si>
  <si>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</si>
  <si>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</si>
  <si>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0400300000</t>
  </si>
  <si>
    <t>04003Д3590</t>
  </si>
  <si>
    <t>Основное мероприятие : "Сметная документация"</t>
  </si>
  <si>
    <r>
      <t xml:space="preserve">Основное мероприятие :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</si>
  <si>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Расчет, проверка сметной документации на капитальный ремонт помещений в здании МБУК «ДКО» п.Добрятино</t>
  </si>
  <si>
    <t>Приложение 1</t>
  </si>
  <si>
    <t>от 30.09.2021 № 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</si>
</sst>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">
      <selection activeCell="A204" sqref="A20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7" t="s">
        <v>212</v>
      </c>
      <c r="E1" s="117"/>
      <c r="F1" s="117"/>
      <c r="G1" s="117"/>
      <c r="H1" s="117"/>
      <c r="I1" s="118"/>
      <c r="J1" s="118"/>
      <c r="K1" s="118"/>
    </row>
    <row r="2" spans="1:11" ht="14.25" customHeight="1">
      <c r="A2" s="1"/>
      <c r="B2" s="6"/>
      <c r="C2" s="6"/>
      <c r="D2" s="117" t="s">
        <v>48</v>
      </c>
      <c r="E2" s="117"/>
      <c r="F2" s="117"/>
      <c r="G2" s="117"/>
      <c r="H2" s="117"/>
      <c r="I2" s="118"/>
      <c r="J2" s="118"/>
      <c r="K2" s="118"/>
    </row>
    <row r="3" spans="1:11" ht="14.25" customHeight="1">
      <c r="A3" s="1"/>
      <c r="B3" s="6"/>
      <c r="C3" s="6"/>
      <c r="D3" s="117" t="s">
        <v>162</v>
      </c>
      <c r="E3" s="118"/>
      <c r="F3" s="118"/>
      <c r="G3" s="118"/>
      <c r="H3" s="118"/>
      <c r="I3" s="118"/>
      <c r="J3" s="118"/>
      <c r="K3" s="118"/>
    </row>
    <row r="4" spans="1:11" ht="14.25" customHeight="1">
      <c r="A4" s="1"/>
      <c r="B4" s="6"/>
      <c r="C4" s="6"/>
      <c r="D4" s="117" t="s">
        <v>50</v>
      </c>
      <c r="E4" s="118"/>
      <c r="F4" s="118"/>
      <c r="G4" s="118"/>
      <c r="H4" s="118"/>
      <c r="I4" s="118"/>
      <c r="J4" s="118"/>
      <c r="K4" s="118"/>
    </row>
    <row r="5" spans="1:11" ht="14.25" customHeight="1">
      <c r="A5" s="1"/>
      <c r="B5" s="6"/>
      <c r="C5" s="6"/>
      <c r="D5" s="117" t="s">
        <v>49</v>
      </c>
      <c r="E5" s="118"/>
      <c r="F5" s="118"/>
      <c r="G5" s="118"/>
      <c r="H5" s="118"/>
      <c r="I5" s="118"/>
      <c r="J5" s="118"/>
      <c r="K5" s="118"/>
    </row>
    <row r="6" spans="1:11" ht="14.25" customHeight="1">
      <c r="A6" s="1"/>
      <c r="B6" s="6"/>
      <c r="C6" s="6"/>
      <c r="D6" s="117" t="s">
        <v>47</v>
      </c>
      <c r="E6" s="118"/>
      <c r="F6" s="118"/>
      <c r="G6" s="118"/>
      <c r="H6" s="118"/>
      <c r="I6" s="118"/>
      <c r="J6" s="118"/>
      <c r="K6" s="118"/>
    </row>
    <row r="7" spans="1:11" ht="15" customHeight="1">
      <c r="A7" s="3"/>
      <c r="B7" s="6"/>
      <c r="C7" s="6"/>
      <c r="D7" s="117" t="s">
        <v>213</v>
      </c>
      <c r="E7" s="117"/>
      <c r="F7" s="117"/>
      <c r="G7" s="117"/>
      <c r="H7" s="117"/>
      <c r="I7" s="118"/>
      <c r="J7" s="118"/>
      <c r="K7" s="118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5" t="s">
        <v>0</v>
      </c>
      <c r="B9" s="115"/>
      <c r="C9" s="115"/>
      <c r="D9" s="115"/>
      <c r="E9" s="115"/>
      <c r="F9" s="115"/>
      <c r="G9" s="115"/>
      <c r="H9" s="115"/>
      <c r="I9" s="100"/>
      <c r="J9" s="100"/>
      <c r="K9" s="100"/>
    </row>
    <row r="10" spans="1:11" ht="18">
      <c r="A10" s="115" t="s">
        <v>163</v>
      </c>
      <c r="B10" s="115"/>
      <c r="C10" s="115"/>
      <c r="D10" s="115"/>
      <c r="E10" s="115"/>
      <c r="F10" s="115"/>
      <c r="G10" s="115"/>
      <c r="H10" s="115"/>
      <c r="I10" s="100"/>
      <c r="J10" s="100"/>
      <c r="K10" s="100"/>
    </row>
    <row r="11" spans="1:11" ht="18">
      <c r="A11" s="116" t="s">
        <v>172</v>
      </c>
      <c r="B11" s="116"/>
      <c r="C11" s="116"/>
      <c r="D11" s="116"/>
      <c r="E11" s="116"/>
      <c r="F11" s="116"/>
      <c r="G11" s="116"/>
      <c r="H11" s="116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12" t="s">
        <v>177</v>
      </c>
      <c r="B13" s="113" t="s">
        <v>1</v>
      </c>
      <c r="C13" s="113"/>
      <c r="D13" s="113"/>
      <c r="E13" s="113"/>
      <c r="F13" s="113"/>
      <c r="G13" s="105"/>
      <c r="H13" s="114" t="s">
        <v>178</v>
      </c>
      <c r="I13" s="100"/>
      <c r="J13" s="114" t="s">
        <v>179</v>
      </c>
      <c r="K13" s="114" t="s">
        <v>180</v>
      </c>
    </row>
    <row r="14" spans="1:11" ht="34.5" customHeight="1" thickBot="1">
      <c r="A14" s="112"/>
      <c r="B14" s="106" t="s">
        <v>173</v>
      </c>
      <c r="C14" s="119" t="s">
        <v>174</v>
      </c>
      <c r="D14" s="120"/>
      <c r="E14" s="107" t="s">
        <v>175</v>
      </c>
      <c r="F14" s="107" t="s">
        <v>176</v>
      </c>
      <c r="G14" s="108" t="s">
        <v>2</v>
      </c>
      <c r="H14" s="114"/>
      <c r="I14" s="100"/>
      <c r="J14" s="114"/>
      <c r="K14" s="114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SUM(H16+H54+H61+H77+H91+H136+H170+H176+H183)</f>
        <v>27249</v>
      </c>
      <c r="I15" s="47"/>
      <c r="J15" s="46">
        <f>SUM(J16+J54+J61+J77+J91+J136+J170+J176+J183)</f>
        <v>7630.599999999999</v>
      </c>
      <c r="K15" s="46">
        <f>SUM(K16+K54+K61+K77+K91+K136+K170+K176+K183)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4387.03</v>
      </c>
      <c r="I16" s="47"/>
      <c r="J16" s="48">
        <f>SUM(J17+J33+J38)</f>
        <v>3544.3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1805.43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1805.43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1805.43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885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885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100.43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100.43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820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820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170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50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50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50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50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50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2531.6</v>
      </c>
      <c r="I38" s="50"/>
      <c r="J38" s="49">
        <f>SUM(J41+J43+J47+J52+J50)</f>
        <v>1724.3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30.8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30.8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30.8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30.8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1565.8</v>
      </c>
      <c r="I43" s="52"/>
      <c r="J43" s="51">
        <f>SUM(J44+J45+J46)</f>
        <v>1172.7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1114</v>
      </c>
      <c r="I44" s="50"/>
      <c r="J44" s="49">
        <v>1036.2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418.5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33.3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885</v>
      </c>
      <c r="I47" s="50"/>
      <c r="J47" s="49">
        <f>SUM(J48+J49)</f>
        <v>500.5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644</v>
      </c>
      <c r="I48" s="50"/>
      <c r="J48" s="49">
        <v>470.5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241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48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48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54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196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30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185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30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30</v>
      </c>
      <c r="I64" s="50"/>
      <c r="J64" s="49">
        <f>SUM(J65+J67+J69+J72)</f>
        <v>0</v>
      </c>
      <c r="K64" s="49">
        <f>SUM(K65+K67+K69)</f>
        <v>0</v>
      </c>
    </row>
    <row r="65" spans="1:11" ht="12.75" hidden="1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0</v>
      </c>
      <c r="I65" s="52"/>
      <c r="J65" s="51">
        <f>SUM(J66)</f>
        <v>0</v>
      </c>
      <c r="K65" s="51">
        <f>SUM(K66)</f>
        <v>0</v>
      </c>
    </row>
    <row r="66" spans="1:11" ht="12.75" hidden="1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0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15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15</v>
      </c>
      <c r="I70" s="50"/>
      <c r="J70" s="49">
        <v>0</v>
      </c>
      <c r="K70" s="49">
        <v>0</v>
      </c>
    </row>
    <row r="71" spans="1:11" ht="15" customHeight="1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1469.8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171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1468.8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1468.8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1468.8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1468.8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1468.8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1218.2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46.2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46.2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46.2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 hidden="1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0</v>
      </c>
      <c r="I97" s="56"/>
      <c r="J97" s="51">
        <f>SUM(J98)</f>
        <v>30.9</v>
      </c>
      <c r="K97" s="51">
        <f>SUM(K98)</f>
        <v>42</v>
      </c>
    </row>
    <row r="98" spans="1:11" s="5" customFormat="1" ht="25.5" hidden="1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0</v>
      </c>
      <c r="I98" s="55"/>
      <c r="J98" s="49">
        <v>30.9</v>
      </c>
      <c r="K98" s="49">
        <v>42</v>
      </c>
    </row>
    <row r="99" spans="1:11" ht="12.75" hidden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1172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181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24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24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24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24</v>
      </c>
      <c r="I108" s="50"/>
      <c r="J108" s="49">
        <v>0</v>
      </c>
      <c r="K108" s="49">
        <v>0</v>
      </c>
    </row>
    <row r="109" spans="1:11" ht="38.25">
      <c r="A109" s="17" t="s">
        <v>205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711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711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459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459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455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42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42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42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169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168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180</v>
      </c>
      <c r="I122" s="50"/>
      <c r="J122" s="49">
        <f>SUM(J123+J125)</f>
        <v>0</v>
      </c>
      <c r="K122" s="49">
        <f>SUM(K123+K125)</f>
        <v>0</v>
      </c>
    </row>
    <row r="123" spans="1:11" ht="12.75" hidden="1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0</v>
      </c>
      <c r="I123" s="52"/>
      <c r="J123" s="51">
        <f>SUM(J124)</f>
        <v>0</v>
      </c>
      <c r="K123" s="51">
        <f>SUM(K124)</f>
        <v>0</v>
      </c>
    </row>
    <row r="124" spans="1:11" ht="14.25" customHeight="1" hidden="1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0</v>
      </c>
      <c r="I124" s="50"/>
      <c r="J124" s="49">
        <v>0</v>
      </c>
      <c r="K124" s="49">
        <v>0</v>
      </c>
    </row>
    <row r="125" spans="1:11" ht="12.75">
      <c r="A125" s="45" t="s">
        <v>197</v>
      </c>
      <c r="B125" s="70">
        <v>703</v>
      </c>
      <c r="C125" s="73" t="s">
        <v>33</v>
      </c>
      <c r="D125" s="73" t="s">
        <v>31</v>
      </c>
      <c r="E125" s="83" t="s">
        <v>198</v>
      </c>
      <c r="F125" s="71"/>
      <c r="G125" s="82"/>
      <c r="H125" s="51">
        <f>SUM(H126)</f>
        <v>180</v>
      </c>
      <c r="I125" s="50"/>
      <c r="J125" s="49">
        <f>SUM(J126)</f>
        <v>0</v>
      </c>
      <c r="K125" s="49">
        <f>SUM(K126)</f>
        <v>0</v>
      </c>
    </row>
    <row r="126" spans="1:11" ht="23.25" customHeight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198</v>
      </c>
      <c r="F126" s="71">
        <v>200</v>
      </c>
      <c r="G126" s="82"/>
      <c r="H126" s="49">
        <v>180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437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437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87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87</v>
      </c>
      <c r="I133" s="50"/>
      <c r="J133" s="49">
        <v>50</v>
      </c>
      <c r="K133" s="49">
        <v>50</v>
      </c>
    </row>
    <row r="134" spans="1:11" ht="25.5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SUM(H137+H163)</f>
        <v>19735.57</v>
      </c>
      <c r="I136" s="50"/>
      <c r="J136" s="49">
        <f>SUM(J137+J163)</f>
        <v>3630.4999999999995</v>
      </c>
      <c r="K136" s="49">
        <f>SUM(K137+K163)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SUM(H139+H153)</f>
        <v>18775.97</v>
      </c>
      <c r="I137" s="50"/>
      <c r="J137" s="49">
        <f>SUM(J139+J153)</f>
        <v>2734.3999999999996</v>
      </c>
      <c r="K137" s="49">
        <f>SUM(K139+K153)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189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SUM(H140+H143+H151)</f>
        <v>14571.470000000001</v>
      </c>
      <c r="I139" s="50"/>
      <c r="J139" s="49">
        <f>SUM(J140+J143)</f>
        <v>0</v>
      </c>
      <c r="K139" s="49">
        <f>SUM(K140+K143)</f>
        <v>0</v>
      </c>
    </row>
    <row r="140" spans="1:11" ht="12.75">
      <c r="A140" s="17" t="s">
        <v>210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184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25.5">
      <c r="A143" s="17" t="s">
        <v>203</v>
      </c>
      <c r="B143" s="70" t="s">
        <v>3</v>
      </c>
      <c r="C143" s="73" t="s">
        <v>34</v>
      </c>
      <c r="D143" s="73" t="s">
        <v>26</v>
      </c>
      <c r="E143" s="73" t="s">
        <v>204</v>
      </c>
      <c r="F143" s="71"/>
      <c r="G143" s="82"/>
      <c r="H143" s="49">
        <f>SUM(H144+H146)</f>
        <v>14365.37</v>
      </c>
      <c r="I143" s="50"/>
      <c r="J143" s="49">
        <f>SUM(J144+J146)</f>
        <v>0</v>
      </c>
      <c r="K143" s="49">
        <f>SUM(K144+K146)</f>
        <v>0</v>
      </c>
    </row>
    <row r="144" spans="1:11" ht="12.75" hidden="1">
      <c r="A144" s="25" t="s">
        <v>202</v>
      </c>
      <c r="B144" s="70" t="s">
        <v>3</v>
      </c>
      <c r="C144" s="73" t="s">
        <v>34</v>
      </c>
      <c r="D144" s="73" t="s">
        <v>26</v>
      </c>
      <c r="E144" s="71" t="s">
        <v>201</v>
      </c>
      <c r="F144" s="73"/>
      <c r="G144" s="82"/>
      <c r="H144" s="49">
        <v>0</v>
      </c>
      <c r="I144" s="50"/>
      <c r="J144" s="49">
        <f>SUM(J145)</f>
        <v>0</v>
      </c>
      <c r="K144" s="49">
        <f>SUM(K145)</f>
        <v>0</v>
      </c>
    </row>
    <row r="145" spans="1:11" ht="25.5" hidden="1">
      <c r="A145" s="16" t="s">
        <v>19</v>
      </c>
      <c r="B145" s="70" t="s">
        <v>3</v>
      </c>
      <c r="C145" s="73" t="s">
        <v>34</v>
      </c>
      <c r="D145" s="73" t="s">
        <v>26</v>
      </c>
      <c r="E145" s="73" t="s">
        <v>201</v>
      </c>
      <c r="F145" s="71">
        <v>600</v>
      </c>
      <c r="G145" s="82"/>
      <c r="H145" s="49">
        <v>0</v>
      </c>
      <c r="I145" s="50"/>
      <c r="J145" s="49">
        <v>0</v>
      </c>
      <c r="K145" s="49">
        <v>0</v>
      </c>
    </row>
    <row r="146" spans="1:11" ht="25.5">
      <c r="A146" s="45" t="s">
        <v>199</v>
      </c>
      <c r="B146" s="109">
        <v>703</v>
      </c>
      <c r="C146" s="110" t="s">
        <v>34</v>
      </c>
      <c r="D146" s="110" t="s">
        <v>26</v>
      </c>
      <c r="E146" s="87" t="s">
        <v>200</v>
      </c>
      <c r="F146" s="71"/>
      <c r="G146" s="82"/>
      <c r="H146" s="49">
        <f>SUM(H147)</f>
        <v>14365.37</v>
      </c>
      <c r="I146" s="50"/>
      <c r="J146" s="49">
        <f>SUM(J147)</f>
        <v>0</v>
      </c>
      <c r="K146" s="49">
        <f>SUM(K147)</f>
        <v>0</v>
      </c>
    </row>
    <row r="147" spans="1:11" ht="25.5">
      <c r="A147" s="16" t="s">
        <v>19</v>
      </c>
      <c r="B147" s="109">
        <v>703</v>
      </c>
      <c r="C147" s="110" t="s">
        <v>34</v>
      </c>
      <c r="D147" s="110" t="s">
        <v>26</v>
      </c>
      <c r="E147" s="110" t="s">
        <v>200</v>
      </c>
      <c r="F147" s="71" t="s">
        <v>20</v>
      </c>
      <c r="G147" s="82"/>
      <c r="H147" s="49">
        <f>SUM(H148:H149)</f>
        <v>14365.37</v>
      </c>
      <c r="I147" s="50"/>
      <c r="J147" s="49">
        <f>SUM(J148:J149)</f>
        <v>0</v>
      </c>
      <c r="K147" s="49">
        <f>SUM(K148:K149)</f>
        <v>0</v>
      </c>
    </row>
    <row r="148" spans="1:11" ht="12.75">
      <c r="A148" s="32" t="s">
        <v>76</v>
      </c>
      <c r="B148" s="109"/>
      <c r="C148" s="110"/>
      <c r="D148" s="110"/>
      <c r="E148" s="111"/>
      <c r="F148" s="71"/>
      <c r="G148" s="82"/>
      <c r="H148" s="49">
        <v>13647.1</v>
      </c>
      <c r="I148" s="50"/>
      <c r="J148" s="49">
        <v>0</v>
      </c>
      <c r="K148" s="49">
        <v>0</v>
      </c>
    </row>
    <row r="149" spans="1:11" ht="12.75">
      <c r="A149" s="32" t="s">
        <v>77</v>
      </c>
      <c r="B149" s="109"/>
      <c r="C149" s="110"/>
      <c r="D149" s="110"/>
      <c r="E149" s="110"/>
      <c r="F149" s="71"/>
      <c r="G149" s="82"/>
      <c r="H149" s="49">
        <v>718.27</v>
      </c>
      <c r="I149" s="50"/>
      <c r="J149" s="49">
        <v>0</v>
      </c>
      <c r="K149" s="49">
        <v>0</v>
      </c>
    </row>
    <row r="150" spans="1:11" ht="12.75">
      <c r="A150" s="65" t="s">
        <v>209</v>
      </c>
      <c r="B150" s="70">
        <v>703</v>
      </c>
      <c r="C150" s="73" t="s">
        <v>34</v>
      </c>
      <c r="D150" s="73" t="s">
        <v>26</v>
      </c>
      <c r="E150" s="73" t="s">
        <v>207</v>
      </c>
      <c r="F150" s="73"/>
      <c r="G150" s="82"/>
      <c r="H150" s="49">
        <f>SUM(H151)</f>
        <v>156.1</v>
      </c>
      <c r="I150" s="50"/>
      <c r="J150" s="49">
        <f>SUM(J151)</f>
        <v>0</v>
      </c>
      <c r="K150" s="49">
        <f>SUM(K151)</f>
        <v>0</v>
      </c>
    </row>
    <row r="151" spans="1:11" ht="24.75" customHeight="1">
      <c r="A151" s="42" t="s">
        <v>211</v>
      </c>
      <c r="B151" s="70" t="s">
        <v>3</v>
      </c>
      <c r="C151" s="73" t="s">
        <v>34</v>
      </c>
      <c r="D151" s="73" t="s">
        <v>26</v>
      </c>
      <c r="E151" s="71" t="s">
        <v>208</v>
      </c>
      <c r="F151" s="73"/>
      <c r="G151" s="82"/>
      <c r="H151" s="51">
        <f>SUM(H152)</f>
        <v>156.1</v>
      </c>
      <c r="I151" s="52"/>
      <c r="J151" s="51">
        <f>SUM(J152)</f>
        <v>0</v>
      </c>
      <c r="K151" s="51">
        <f>SUM(K152)</f>
        <v>0</v>
      </c>
    </row>
    <row r="152" spans="1:11" ht="25.5">
      <c r="A152" s="32" t="s">
        <v>19</v>
      </c>
      <c r="B152" s="70" t="s">
        <v>3</v>
      </c>
      <c r="C152" s="73" t="s">
        <v>34</v>
      </c>
      <c r="D152" s="73" t="s">
        <v>26</v>
      </c>
      <c r="E152" s="73" t="s">
        <v>208</v>
      </c>
      <c r="F152" s="71">
        <v>600</v>
      </c>
      <c r="G152" s="82"/>
      <c r="H152" s="49">
        <v>156.1</v>
      </c>
      <c r="I152" s="50"/>
      <c r="J152" s="49">
        <v>0</v>
      </c>
      <c r="K152" s="49">
        <v>0</v>
      </c>
    </row>
    <row r="153" spans="1:11" ht="12.75">
      <c r="A153" s="27" t="s">
        <v>56</v>
      </c>
      <c r="B153" s="70">
        <v>703</v>
      </c>
      <c r="C153" s="73" t="s">
        <v>34</v>
      </c>
      <c r="D153" s="73" t="s">
        <v>26</v>
      </c>
      <c r="E153" s="73" t="s">
        <v>129</v>
      </c>
      <c r="F153" s="84"/>
      <c r="G153" s="72"/>
      <c r="H153" s="49">
        <f>SUM(H154)</f>
        <v>4204.5</v>
      </c>
      <c r="I153" s="50"/>
      <c r="J153" s="49">
        <f aca="true" t="shared" si="4" ref="J153:K155">SUM(J154)</f>
        <v>2734.3999999999996</v>
      </c>
      <c r="K153" s="49">
        <f t="shared" si="4"/>
        <v>2755</v>
      </c>
    </row>
    <row r="154" spans="1:11" ht="12.75">
      <c r="A154" s="27" t="s">
        <v>58</v>
      </c>
      <c r="B154" s="70">
        <v>703</v>
      </c>
      <c r="C154" s="73" t="s">
        <v>34</v>
      </c>
      <c r="D154" s="73" t="s">
        <v>26</v>
      </c>
      <c r="E154" s="73" t="s">
        <v>86</v>
      </c>
      <c r="F154" s="84"/>
      <c r="G154" s="72"/>
      <c r="H154" s="49">
        <f>SUM(H155+H157+H159)</f>
        <v>4204.5</v>
      </c>
      <c r="I154" s="50"/>
      <c r="J154" s="49">
        <f>SUM(J155+J157+J159)</f>
        <v>2734.3999999999996</v>
      </c>
      <c r="K154" s="49">
        <f>SUM(K155+K157+K159)</f>
        <v>2755</v>
      </c>
    </row>
    <row r="155" spans="1:11" ht="12.75">
      <c r="A155" s="26" t="s">
        <v>183</v>
      </c>
      <c r="B155" s="70" t="s">
        <v>3</v>
      </c>
      <c r="C155" s="73" t="s">
        <v>34</v>
      </c>
      <c r="D155" s="73" t="s">
        <v>26</v>
      </c>
      <c r="E155" s="71" t="s">
        <v>186</v>
      </c>
      <c r="F155" s="73"/>
      <c r="G155" s="70"/>
      <c r="H155" s="51">
        <f>SUM(H156)</f>
        <v>3500.1</v>
      </c>
      <c r="I155" s="52"/>
      <c r="J155" s="51">
        <f t="shared" si="4"/>
        <v>2030</v>
      </c>
      <c r="K155" s="51">
        <f t="shared" si="4"/>
        <v>2050.6</v>
      </c>
    </row>
    <row r="156" spans="1:11" ht="25.5">
      <c r="A156" s="19" t="s">
        <v>19</v>
      </c>
      <c r="B156" s="74" t="s">
        <v>3</v>
      </c>
      <c r="C156" s="75" t="s">
        <v>34</v>
      </c>
      <c r="D156" s="75" t="s">
        <v>26</v>
      </c>
      <c r="E156" s="73" t="s">
        <v>186</v>
      </c>
      <c r="F156" s="83" t="s">
        <v>20</v>
      </c>
      <c r="G156" s="79"/>
      <c r="H156" s="53">
        <v>3500.1</v>
      </c>
      <c r="I156" s="50"/>
      <c r="J156" s="53">
        <v>2030</v>
      </c>
      <c r="K156" s="53">
        <v>2050.6</v>
      </c>
    </row>
    <row r="157" spans="1:11" ht="76.5">
      <c r="A157" s="21" t="s">
        <v>206</v>
      </c>
      <c r="B157" s="70" t="s">
        <v>3</v>
      </c>
      <c r="C157" s="73" t="s">
        <v>34</v>
      </c>
      <c r="D157" s="73" t="s">
        <v>26</v>
      </c>
      <c r="E157" s="71" t="s">
        <v>187</v>
      </c>
      <c r="F157" s="73"/>
      <c r="G157" s="70"/>
      <c r="H157" s="51">
        <f>SUM(H158)</f>
        <v>41.7</v>
      </c>
      <c r="I157" s="52"/>
      <c r="J157" s="51">
        <f>SUM(J158)</f>
        <v>41.7</v>
      </c>
      <c r="K157" s="51">
        <f>SUM(K158)</f>
        <v>41.7</v>
      </c>
    </row>
    <row r="158" spans="1:11" ht="38.25">
      <c r="A158" s="16" t="s">
        <v>5</v>
      </c>
      <c r="B158" s="70" t="s">
        <v>3</v>
      </c>
      <c r="C158" s="73" t="s">
        <v>34</v>
      </c>
      <c r="D158" s="73" t="s">
        <v>26</v>
      </c>
      <c r="E158" s="73" t="s">
        <v>187</v>
      </c>
      <c r="F158" s="71">
        <v>100</v>
      </c>
      <c r="G158" s="82"/>
      <c r="H158" s="49">
        <v>41.7</v>
      </c>
      <c r="I158" s="50"/>
      <c r="J158" s="49">
        <v>41.7</v>
      </c>
      <c r="K158" s="49">
        <v>41.7</v>
      </c>
    </row>
    <row r="159" spans="1:11" ht="63.75" customHeight="1">
      <c r="A159" s="25" t="s">
        <v>78</v>
      </c>
      <c r="B159" s="70" t="s">
        <v>3</v>
      </c>
      <c r="C159" s="73" t="s">
        <v>34</v>
      </c>
      <c r="D159" s="73" t="s">
        <v>26</v>
      </c>
      <c r="E159" s="71" t="s">
        <v>188</v>
      </c>
      <c r="F159" s="73"/>
      <c r="G159" s="82"/>
      <c r="H159" s="51">
        <f>SUM(H160)</f>
        <v>662.7</v>
      </c>
      <c r="I159" s="52"/>
      <c r="J159" s="51">
        <f>SUM(J160)</f>
        <v>662.7</v>
      </c>
      <c r="K159" s="51">
        <f>SUM(K160)</f>
        <v>662.7</v>
      </c>
    </row>
    <row r="160" spans="1:11" ht="25.5">
      <c r="A160" s="16" t="s">
        <v>19</v>
      </c>
      <c r="B160" s="70" t="s">
        <v>3</v>
      </c>
      <c r="C160" s="73" t="s">
        <v>34</v>
      </c>
      <c r="D160" s="73" t="s">
        <v>26</v>
      </c>
      <c r="E160" s="73" t="s">
        <v>188</v>
      </c>
      <c r="F160" s="71">
        <v>600</v>
      </c>
      <c r="G160" s="82"/>
      <c r="H160" s="49">
        <f>SUM(H161+H162)</f>
        <v>662.7</v>
      </c>
      <c r="I160" s="50"/>
      <c r="J160" s="49">
        <f>SUM(J161+J162)</f>
        <v>662.7</v>
      </c>
      <c r="K160" s="49">
        <f>SUM(K161+K162)</f>
        <v>662.7</v>
      </c>
    </row>
    <row r="161" spans="1:11" ht="12.75">
      <c r="A161" s="32" t="s">
        <v>76</v>
      </c>
      <c r="B161" s="70"/>
      <c r="C161" s="73"/>
      <c r="D161" s="73"/>
      <c r="E161" s="71"/>
      <c r="F161" s="73"/>
      <c r="G161" s="82"/>
      <c r="H161" s="49">
        <v>629.5</v>
      </c>
      <c r="I161" s="50"/>
      <c r="J161" s="49">
        <v>629.5</v>
      </c>
      <c r="K161" s="49">
        <v>629.5</v>
      </c>
    </row>
    <row r="162" spans="1:11" ht="12.75">
      <c r="A162" s="32" t="s">
        <v>77</v>
      </c>
      <c r="B162" s="70"/>
      <c r="C162" s="73"/>
      <c r="D162" s="73"/>
      <c r="E162" s="73"/>
      <c r="F162" s="71"/>
      <c r="G162" s="82"/>
      <c r="H162" s="49">
        <v>33.2</v>
      </c>
      <c r="I162" s="50"/>
      <c r="J162" s="49">
        <v>33.2</v>
      </c>
      <c r="K162" s="49">
        <v>33.2</v>
      </c>
    </row>
    <row r="163" spans="1:11" ht="12.75">
      <c r="A163" s="21" t="s">
        <v>21</v>
      </c>
      <c r="B163" s="70" t="s">
        <v>3</v>
      </c>
      <c r="C163" s="71" t="s">
        <v>34</v>
      </c>
      <c r="D163" s="71" t="s">
        <v>27</v>
      </c>
      <c r="E163" s="84"/>
      <c r="F163" s="84"/>
      <c r="G163" s="72"/>
      <c r="H163" s="49">
        <f>SUM(H166)</f>
        <v>959.6</v>
      </c>
      <c r="I163" s="50"/>
      <c r="J163" s="49">
        <f>SUM(J166)</f>
        <v>896.1</v>
      </c>
      <c r="K163" s="49">
        <f>SUM(K166)</f>
        <v>885</v>
      </c>
    </row>
    <row r="164" spans="1:11" ht="12.75">
      <c r="A164" s="27" t="s">
        <v>56</v>
      </c>
      <c r="B164" s="70">
        <v>703</v>
      </c>
      <c r="C164" s="73" t="s">
        <v>34</v>
      </c>
      <c r="D164" s="73" t="s">
        <v>27</v>
      </c>
      <c r="E164" s="73" t="s">
        <v>129</v>
      </c>
      <c r="F164" s="84"/>
      <c r="G164" s="72"/>
      <c r="H164" s="49">
        <f>SUM(H165)</f>
        <v>959.6</v>
      </c>
      <c r="I164" s="50"/>
      <c r="J164" s="49">
        <f>SUM(J165)</f>
        <v>896.1</v>
      </c>
      <c r="K164" s="49">
        <f>SUM(K165)</f>
        <v>885</v>
      </c>
    </row>
    <row r="165" spans="1:11" ht="12.75">
      <c r="A165" s="27" t="s">
        <v>58</v>
      </c>
      <c r="B165" s="70">
        <v>703</v>
      </c>
      <c r="C165" s="73" t="s">
        <v>34</v>
      </c>
      <c r="D165" s="73" t="s">
        <v>27</v>
      </c>
      <c r="E165" s="73" t="s">
        <v>86</v>
      </c>
      <c r="F165" s="84"/>
      <c r="G165" s="72"/>
      <c r="H165" s="49">
        <f>SUM(H166)</f>
        <v>959.6</v>
      </c>
      <c r="I165" s="50"/>
      <c r="J165" s="49">
        <f>SUM(J166)</f>
        <v>896.1</v>
      </c>
      <c r="K165" s="49">
        <f>SUM(K166)</f>
        <v>885</v>
      </c>
    </row>
    <row r="166" spans="1:11" ht="27" customHeight="1">
      <c r="A166" s="38" t="s">
        <v>116</v>
      </c>
      <c r="B166" s="70" t="s">
        <v>3</v>
      </c>
      <c r="C166" s="73" t="s">
        <v>34</v>
      </c>
      <c r="D166" s="73" t="s">
        <v>27</v>
      </c>
      <c r="E166" s="71" t="s">
        <v>109</v>
      </c>
      <c r="F166" s="73"/>
      <c r="G166" s="70"/>
      <c r="H166" s="51">
        <f>SUM(H167+H168+H169)</f>
        <v>959.6</v>
      </c>
      <c r="I166" s="52"/>
      <c r="J166" s="51">
        <f>SUM(J167+J168)</f>
        <v>896.1</v>
      </c>
      <c r="K166" s="51">
        <f>SUM(K167+K168)</f>
        <v>885</v>
      </c>
    </row>
    <row r="167" spans="1:11" ht="38.25">
      <c r="A167" s="19" t="s">
        <v>5</v>
      </c>
      <c r="B167" s="74" t="s">
        <v>3</v>
      </c>
      <c r="C167" s="75" t="s">
        <v>34</v>
      </c>
      <c r="D167" s="75" t="s">
        <v>27</v>
      </c>
      <c r="E167" s="75" t="s">
        <v>109</v>
      </c>
      <c r="F167" s="83" t="s">
        <v>6</v>
      </c>
      <c r="G167" s="79"/>
      <c r="H167" s="53">
        <v>798</v>
      </c>
      <c r="I167" s="50"/>
      <c r="J167" s="53">
        <v>798</v>
      </c>
      <c r="K167" s="53">
        <v>798</v>
      </c>
    </row>
    <row r="168" spans="1:11" ht="12.75">
      <c r="A168" s="18" t="s">
        <v>7</v>
      </c>
      <c r="B168" s="74" t="s">
        <v>3</v>
      </c>
      <c r="C168" s="75" t="s">
        <v>34</v>
      </c>
      <c r="D168" s="75" t="s">
        <v>27</v>
      </c>
      <c r="E168" s="75" t="s">
        <v>109</v>
      </c>
      <c r="F168" s="83" t="s">
        <v>11</v>
      </c>
      <c r="G168" s="79"/>
      <c r="H168" s="53">
        <v>160.6</v>
      </c>
      <c r="I168" s="50"/>
      <c r="J168" s="53">
        <v>98.1</v>
      </c>
      <c r="K168" s="53">
        <v>87</v>
      </c>
    </row>
    <row r="169" spans="1:11" ht="12.75">
      <c r="A169" s="19" t="s">
        <v>12</v>
      </c>
      <c r="B169" s="74" t="s">
        <v>3</v>
      </c>
      <c r="C169" s="75" t="s">
        <v>34</v>
      </c>
      <c r="D169" s="75" t="s">
        <v>27</v>
      </c>
      <c r="E169" s="75" t="s">
        <v>109</v>
      </c>
      <c r="F169" s="83">
        <v>800</v>
      </c>
      <c r="G169" s="79"/>
      <c r="H169" s="53">
        <v>1</v>
      </c>
      <c r="I169" s="50"/>
      <c r="J169" s="53">
        <v>0</v>
      </c>
      <c r="K169" s="53">
        <v>0</v>
      </c>
    </row>
    <row r="170" spans="1:11" ht="12.75">
      <c r="A170" s="13" t="s">
        <v>79</v>
      </c>
      <c r="B170" s="70" t="s">
        <v>3</v>
      </c>
      <c r="C170" s="71" t="s">
        <v>35</v>
      </c>
      <c r="D170" s="71" t="s">
        <v>59</v>
      </c>
      <c r="E170" s="75"/>
      <c r="F170" s="83"/>
      <c r="G170" s="79"/>
      <c r="H170" s="53">
        <f>SUM(H171)</f>
        <v>90</v>
      </c>
      <c r="I170" s="50"/>
      <c r="J170" s="53">
        <f>SUM(J171)</f>
        <v>90</v>
      </c>
      <c r="K170" s="53">
        <f>SUM(K171)</f>
        <v>90</v>
      </c>
    </row>
    <row r="171" spans="1:11" ht="12.75">
      <c r="A171" s="21" t="s">
        <v>22</v>
      </c>
      <c r="B171" s="70" t="s">
        <v>3</v>
      </c>
      <c r="C171" s="71" t="s">
        <v>35</v>
      </c>
      <c r="D171" s="71" t="s">
        <v>26</v>
      </c>
      <c r="E171" s="78"/>
      <c r="F171" s="84"/>
      <c r="G171" s="72"/>
      <c r="H171" s="49">
        <f>SUM(H174)</f>
        <v>90</v>
      </c>
      <c r="I171" s="50"/>
      <c r="J171" s="49">
        <f>SUM(J174)</f>
        <v>90</v>
      </c>
      <c r="K171" s="49">
        <f>SUM(K174)</f>
        <v>90</v>
      </c>
    </row>
    <row r="172" spans="1:11" ht="12.75">
      <c r="A172" s="27" t="s">
        <v>56</v>
      </c>
      <c r="B172" s="70" t="s">
        <v>3</v>
      </c>
      <c r="C172" s="73" t="s">
        <v>35</v>
      </c>
      <c r="D172" s="73" t="s">
        <v>26</v>
      </c>
      <c r="E172" s="73" t="s">
        <v>129</v>
      </c>
      <c r="F172" s="84"/>
      <c r="G172" s="72"/>
      <c r="H172" s="49">
        <f>SUM(H173)</f>
        <v>90</v>
      </c>
      <c r="I172" s="50"/>
      <c r="J172" s="49">
        <f aca="true" t="shared" si="5" ref="J172:K174">SUM(J173)</f>
        <v>90</v>
      </c>
      <c r="K172" s="49">
        <f t="shared" si="5"/>
        <v>90</v>
      </c>
    </row>
    <row r="173" spans="1:11" ht="12.75">
      <c r="A173" s="27" t="s">
        <v>58</v>
      </c>
      <c r="B173" s="70" t="s">
        <v>3</v>
      </c>
      <c r="C173" s="73" t="s">
        <v>35</v>
      </c>
      <c r="D173" s="73" t="s">
        <v>26</v>
      </c>
      <c r="E173" s="73" t="s">
        <v>86</v>
      </c>
      <c r="F173" s="84"/>
      <c r="G173" s="72"/>
      <c r="H173" s="49">
        <f>SUM(H174)</f>
        <v>90</v>
      </c>
      <c r="I173" s="50"/>
      <c r="J173" s="49">
        <f t="shared" si="5"/>
        <v>90</v>
      </c>
      <c r="K173" s="49">
        <f t="shared" si="5"/>
        <v>90</v>
      </c>
    </row>
    <row r="174" spans="1:11" ht="25.5">
      <c r="A174" s="29" t="s">
        <v>117</v>
      </c>
      <c r="B174" s="70" t="s">
        <v>3</v>
      </c>
      <c r="C174" s="73" t="s">
        <v>35</v>
      </c>
      <c r="D174" s="73" t="s">
        <v>26</v>
      </c>
      <c r="E174" s="71" t="s">
        <v>110</v>
      </c>
      <c r="F174" s="73"/>
      <c r="G174" s="70"/>
      <c r="H174" s="51">
        <f>SUM(H175)</f>
        <v>90</v>
      </c>
      <c r="I174" s="52"/>
      <c r="J174" s="51">
        <f t="shared" si="5"/>
        <v>90</v>
      </c>
      <c r="K174" s="51">
        <f t="shared" si="5"/>
        <v>90</v>
      </c>
    </row>
    <row r="175" spans="1:11" ht="12.75">
      <c r="A175" s="19" t="s">
        <v>23</v>
      </c>
      <c r="B175" s="74" t="s">
        <v>3</v>
      </c>
      <c r="C175" s="75" t="s">
        <v>35</v>
      </c>
      <c r="D175" s="75" t="s">
        <v>26</v>
      </c>
      <c r="E175" s="75" t="s">
        <v>110</v>
      </c>
      <c r="F175" s="83" t="s">
        <v>24</v>
      </c>
      <c r="G175" s="79"/>
      <c r="H175" s="53">
        <v>90</v>
      </c>
      <c r="I175" s="50"/>
      <c r="J175" s="53">
        <v>90</v>
      </c>
      <c r="K175" s="53">
        <v>90</v>
      </c>
    </row>
    <row r="176" spans="1:11" ht="12.75">
      <c r="A176" s="13" t="s">
        <v>114</v>
      </c>
      <c r="B176" s="74">
        <v>703</v>
      </c>
      <c r="C176" s="83" t="s">
        <v>28</v>
      </c>
      <c r="D176" s="83" t="s">
        <v>59</v>
      </c>
      <c r="E176" s="92"/>
      <c r="F176" s="93"/>
      <c r="G176" s="79"/>
      <c r="H176" s="53">
        <f>SUM(H177)</f>
        <v>57</v>
      </c>
      <c r="I176" s="50"/>
      <c r="J176" s="53">
        <f aca="true" t="shared" si="6" ref="J176:K179">SUM(J177)</f>
        <v>0</v>
      </c>
      <c r="K176" s="53">
        <f t="shared" si="6"/>
        <v>0</v>
      </c>
    </row>
    <row r="177" spans="1:11" ht="12.75">
      <c r="A177" s="23" t="s">
        <v>113</v>
      </c>
      <c r="B177" s="74">
        <v>703</v>
      </c>
      <c r="C177" s="83" t="s">
        <v>28</v>
      </c>
      <c r="D177" s="83" t="s">
        <v>26</v>
      </c>
      <c r="E177" s="92"/>
      <c r="F177" s="93"/>
      <c r="G177" s="79"/>
      <c r="H177" s="53">
        <f>SUM(H178)</f>
        <v>57</v>
      </c>
      <c r="I177" s="50"/>
      <c r="J177" s="53">
        <f t="shared" si="6"/>
        <v>0</v>
      </c>
      <c r="K177" s="53">
        <f t="shared" si="6"/>
        <v>0</v>
      </c>
    </row>
    <row r="178" spans="1:11" ht="38.25">
      <c r="A178" s="13" t="s">
        <v>182</v>
      </c>
      <c r="B178" s="74">
        <v>703</v>
      </c>
      <c r="C178" s="75" t="s">
        <v>28</v>
      </c>
      <c r="D178" s="75" t="s">
        <v>26</v>
      </c>
      <c r="E178" s="75" t="s">
        <v>139</v>
      </c>
      <c r="F178" s="75"/>
      <c r="G178" s="79"/>
      <c r="H178" s="53">
        <f>SUM(H179)</f>
        <v>57</v>
      </c>
      <c r="I178" s="50"/>
      <c r="J178" s="53">
        <f t="shared" si="6"/>
        <v>0</v>
      </c>
      <c r="K178" s="53">
        <f t="shared" si="6"/>
        <v>0</v>
      </c>
    </row>
    <row r="179" spans="1:11" ht="12.75">
      <c r="A179" s="13" t="s">
        <v>80</v>
      </c>
      <c r="B179" s="74">
        <v>703</v>
      </c>
      <c r="C179" s="75" t="s">
        <v>28</v>
      </c>
      <c r="D179" s="75" t="s">
        <v>26</v>
      </c>
      <c r="E179" s="75" t="s">
        <v>111</v>
      </c>
      <c r="F179" s="75"/>
      <c r="G179" s="79"/>
      <c r="H179" s="53">
        <f>SUM(H180)</f>
        <v>57</v>
      </c>
      <c r="I179" s="50"/>
      <c r="J179" s="53">
        <f t="shared" si="6"/>
        <v>0</v>
      </c>
      <c r="K179" s="53">
        <f t="shared" si="6"/>
        <v>0</v>
      </c>
    </row>
    <row r="180" spans="1:11" ht="12.75">
      <c r="A180" s="23" t="s">
        <v>57</v>
      </c>
      <c r="B180" s="74">
        <v>703</v>
      </c>
      <c r="C180" s="75" t="s">
        <v>28</v>
      </c>
      <c r="D180" s="75" t="s">
        <v>26</v>
      </c>
      <c r="E180" s="83" t="s">
        <v>112</v>
      </c>
      <c r="F180" s="75"/>
      <c r="G180" s="79"/>
      <c r="H180" s="54">
        <f>SUM(H181+H182)</f>
        <v>57</v>
      </c>
      <c r="I180" s="52"/>
      <c r="J180" s="54">
        <f>SUM(J181+J182)</f>
        <v>0</v>
      </c>
      <c r="K180" s="54">
        <f>SUM(K181+K182)</f>
        <v>0</v>
      </c>
    </row>
    <row r="181" spans="1:11" ht="38.25">
      <c r="A181" s="19" t="s">
        <v>5</v>
      </c>
      <c r="B181" s="74">
        <v>703</v>
      </c>
      <c r="C181" s="75" t="s">
        <v>28</v>
      </c>
      <c r="D181" s="75" t="s">
        <v>26</v>
      </c>
      <c r="E181" s="75" t="s">
        <v>112</v>
      </c>
      <c r="F181" s="83" t="s">
        <v>6</v>
      </c>
      <c r="G181" s="79"/>
      <c r="H181" s="53">
        <v>7</v>
      </c>
      <c r="I181" s="50"/>
      <c r="J181" s="53">
        <v>0</v>
      </c>
      <c r="K181" s="53">
        <v>0</v>
      </c>
    </row>
    <row r="182" spans="1:11" ht="12.75">
      <c r="A182" s="19" t="s">
        <v>7</v>
      </c>
      <c r="B182" s="74">
        <v>703</v>
      </c>
      <c r="C182" s="75" t="s">
        <v>28</v>
      </c>
      <c r="D182" s="75" t="s">
        <v>26</v>
      </c>
      <c r="E182" s="75" t="s">
        <v>112</v>
      </c>
      <c r="F182" s="83" t="s">
        <v>11</v>
      </c>
      <c r="G182" s="79"/>
      <c r="H182" s="53">
        <v>50</v>
      </c>
      <c r="I182" s="50"/>
      <c r="J182" s="53">
        <v>0</v>
      </c>
      <c r="K182" s="53">
        <v>0</v>
      </c>
    </row>
    <row r="183" spans="1:11" ht="12.75">
      <c r="A183" s="13" t="s">
        <v>190</v>
      </c>
      <c r="B183" s="74">
        <v>703</v>
      </c>
      <c r="C183" s="83" t="s">
        <v>29</v>
      </c>
      <c r="D183" s="83" t="s">
        <v>59</v>
      </c>
      <c r="E183" s="75"/>
      <c r="F183" s="83"/>
      <c r="G183" s="79"/>
      <c r="H183" s="53">
        <f>SUM(H184)</f>
        <v>1</v>
      </c>
      <c r="I183" s="50"/>
      <c r="J183" s="53">
        <f aca="true" t="shared" si="7" ref="J183:K185">SUM(J184)</f>
        <v>0</v>
      </c>
      <c r="K183" s="53">
        <f t="shared" si="7"/>
        <v>0</v>
      </c>
    </row>
    <row r="184" spans="1:11" ht="12.75">
      <c r="A184" s="23" t="s">
        <v>191</v>
      </c>
      <c r="B184" s="74">
        <v>703</v>
      </c>
      <c r="C184" s="83" t="s">
        <v>29</v>
      </c>
      <c r="D184" s="83" t="s">
        <v>26</v>
      </c>
      <c r="E184" s="75"/>
      <c r="F184" s="83"/>
      <c r="G184" s="79"/>
      <c r="H184" s="53">
        <f>SUM(H185)</f>
        <v>1</v>
      </c>
      <c r="I184" s="50"/>
      <c r="J184" s="53">
        <f t="shared" si="7"/>
        <v>0</v>
      </c>
      <c r="K184" s="53">
        <f t="shared" si="7"/>
        <v>0</v>
      </c>
    </row>
    <row r="185" spans="1:11" ht="12.75">
      <c r="A185" s="27" t="s">
        <v>56</v>
      </c>
      <c r="B185" s="74">
        <v>703</v>
      </c>
      <c r="C185" s="75" t="s">
        <v>29</v>
      </c>
      <c r="D185" s="75" t="s">
        <v>26</v>
      </c>
      <c r="E185" s="75" t="s">
        <v>129</v>
      </c>
      <c r="F185" s="83"/>
      <c r="G185" s="79"/>
      <c r="H185" s="53">
        <f>SUM(H186)</f>
        <v>1</v>
      </c>
      <c r="I185" s="50"/>
      <c r="J185" s="53">
        <f t="shared" si="7"/>
        <v>0</v>
      </c>
      <c r="K185" s="53">
        <f t="shared" si="7"/>
        <v>0</v>
      </c>
    </row>
    <row r="186" spans="1:11" ht="12.75">
      <c r="A186" s="27" t="s">
        <v>58</v>
      </c>
      <c r="B186" s="74">
        <v>703</v>
      </c>
      <c r="C186" s="75" t="s">
        <v>29</v>
      </c>
      <c r="D186" s="75" t="s">
        <v>26</v>
      </c>
      <c r="E186" s="75" t="s">
        <v>86</v>
      </c>
      <c r="F186" s="83"/>
      <c r="G186" s="79"/>
      <c r="H186" s="53">
        <f>SUM(H194)</f>
        <v>1</v>
      </c>
      <c r="I186" s="50"/>
      <c r="J186" s="53">
        <f>SUM(J194)</f>
        <v>0</v>
      </c>
      <c r="K186" s="53">
        <f>SUM(K194)</f>
        <v>0</v>
      </c>
    </row>
    <row r="187" spans="1:11" ht="12.75">
      <c r="A187" s="23" t="s">
        <v>194</v>
      </c>
      <c r="B187" s="74">
        <v>703</v>
      </c>
      <c r="C187" s="75" t="s">
        <v>29</v>
      </c>
      <c r="D187" s="75" t="s">
        <v>26</v>
      </c>
      <c r="E187" s="83" t="s">
        <v>192</v>
      </c>
      <c r="F187" s="83"/>
      <c r="G187" s="79"/>
      <c r="H187" s="53">
        <f>SUM(H194)</f>
        <v>1</v>
      </c>
      <c r="I187" s="50"/>
      <c r="J187" s="53">
        <f>SUM(J194)</f>
        <v>0</v>
      </c>
      <c r="K187" s="53">
        <f>SUM(K194)</f>
        <v>0</v>
      </c>
    </row>
    <row r="188" spans="1:11" ht="12.75" hidden="1">
      <c r="A188" s="39" t="s">
        <v>125</v>
      </c>
      <c r="B188" s="79">
        <v>708</v>
      </c>
      <c r="C188" s="75"/>
      <c r="D188" s="75"/>
      <c r="E188" s="75"/>
      <c r="F188" s="83"/>
      <c r="G188" s="94"/>
      <c r="H188" s="57">
        <f>SUM(H190)</f>
        <v>1</v>
      </c>
      <c r="I188" s="50"/>
      <c r="J188" s="57">
        <f>SUM(J190)</f>
        <v>0</v>
      </c>
      <c r="K188" s="57">
        <f>SUM(K190)</f>
        <v>0</v>
      </c>
    </row>
    <row r="189" spans="1:11" ht="12.75" hidden="1">
      <c r="A189" s="13" t="s">
        <v>72</v>
      </c>
      <c r="B189" s="70">
        <v>708</v>
      </c>
      <c r="C189" s="71" t="s">
        <v>26</v>
      </c>
      <c r="D189" s="71" t="s">
        <v>59</v>
      </c>
      <c r="E189" s="75"/>
      <c r="F189" s="83"/>
      <c r="G189" s="94"/>
      <c r="H189" s="57">
        <f>SUM(H190)</f>
        <v>1</v>
      </c>
      <c r="I189" s="50"/>
      <c r="J189" s="57">
        <f>SUM(J190)</f>
        <v>0</v>
      </c>
      <c r="K189" s="57">
        <f>SUM(K190)</f>
        <v>0</v>
      </c>
    </row>
    <row r="190" spans="1:11" ht="12.75" hidden="1">
      <c r="A190" s="36" t="s">
        <v>81</v>
      </c>
      <c r="B190" s="70">
        <v>708</v>
      </c>
      <c r="C190" s="71" t="s">
        <v>26</v>
      </c>
      <c r="D190" s="71" t="s">
        <v>83</v>
      </c>
      <c r="E190" s="81"/>
      <c r="F190" s="71"/>
      <c r="G190" s="82"/>
      <c r="H190" s="49">
        <f>SUM(H191)</f>
        <v>1</v>
      </c>
      <c r="I190" s="50"/>
      <c r="J190" s="49">
        <v>0</v>
      </c>
      <c r="K190" s="49">
        <v>0</v>
      </c>
    </row>
    <row r="191" spans="1:11" ht="12.75" hidden="1">
      <c r="A191" s="34" t="s">
        <v>56</v>
      </c>
      <c r="B191" s="70">
        <v>708</v>
      </c>
      <c r="C191" s="73" t="s">
        <v>26</v>
      </c>
      <c r="D191" s="73" t="s">
        <v>83</v>
      </c>
      <c r="E191" s="73" t="s">
        <v>129</v>
      </c>
      <c r="F191" s="71"/>
      <c r="G191" s="82"/>
      <c r="H191" s="49">
        <f>SUM(H192)</f>
        <v>1</v>
      </c>
      <c r="I191" s="50"/>
      <c r="J191" s="49">
        <f>SUM(J192)</f>
        <v>0</v>
      </c>
      <c r="K191" s="49">
        <f>SUM(K192)</f>
        <v>0</v>
      </c>
    </row>
    <row r="192" spans="1:11" ht="12.75" hidden="1">
      <c r="A192" s="34" t="s">
        <v>58</v>
      </c>
      <c r="B192" s="70">
        <v>708</v>
      </c>
      <c r="C192" s="73" t="s">
        <v>26</v>
      </c>
      <c r="D192" s="73" t="s">
        <v>83</v>
      </c>
      <c r="E192" s="73" t="s">
        <v>86</v>
      </c>
      <c r="F192" s="71"/>
      <c r="G192" s="82"/>
      <c r="H192" s="49">
        <f>SUM(H193)</f>
        <v>1</v>
      </c>
      <c r="I192" s="50"/>
      <c r="J192" s="49">
        <v>0</v>
      </c>
      <c r="K192" s="49">
        <v>0</v>
      </c>
    </row>
    <row r="193" spans="1:11" ht="12.75" hidden="1">
      <c r="A193" s="35" t="s">
        <v>82</v>
      </c>
      <c r="B193" s="70">
        <v>708</v>
      </c>
      <c r="C193" s="73" t="s">
        <v>26</v>
      </c>
      <c r="D193" s="73" t="s">
        <v>83</v>
      </c>
      <c r="E193" s="95" t="s">
        <v>84</v>
      </c>
      <c r="F193" s="71"/>
      <c r="G193" s="82"/>
      <c r="H193" s="51">
        <f>SUM(H194)</f>
        <v>1</v>
      </c>
      <c r="I193" s="52"/>
      <c r="J193" s="51">
        <f>SUM(J194)</f>
        <v>0</v>
      </c>
      <c r="K193" s="51">
        <f>SUM(K194)</f>
        <v>0</v>
      </c>
    </row>
    <row r="194" spans="1:11" ht="18" customHeight="1">
      <c r="A194" s="18" t="s">
        <v>195</v>
      </c>
      <c r="B194" s="70">
        <v>703</v>
      </c>
      <c r="C194" s="73" t="s">
        <v>29</v>
      </c>
      <c r="D194" s="73" t="s">
        <v>26</v>
      </c>
      <c r="E194" s="96">
        <v>9990021090</v>
      </c>
      <c r="F194" s="71" t="s">
        <v>193</v>
      </c>
      <c r="G194" s="82"/>
      <c r="H194" s="49">
        <v>1</v>
      </c>
      <c r="I194" s="50"/>
      <c r="J194" s="49">
        <v>0</v>
      </c>
      <c r="K194" s="49">
        <v>0</v>
      </c>
    </row>
    <row r="195" spans="1:11" ht="12.75">
      <c r="A195" s="22" t="s">
        <v>25</v>
      </c>
      <c r="B195" s="97"/>
      <c r="C195" s="97"/>
      <c r="D195" s="98"/>
      <c r="E195" s="97"/>
      <c r="F195" s="97"/>
      <c r="G195" s="99"/>
      <c r="H195" s="46">
        <f>SUM(H15)</f>
        <v>27249</v>
      </c>
      <c r="I195" s="47"/>
      <c r="J195" s="46">
        <f>SUM(J15)</f>
        <v>7630.599999999999</v>
      </c>
      <c r="K195" s="46">
        <f>SUM(K15)</f>
        <v>7720.7</v>
      </c>
    </row>
  </sheetData>
  <sheetProtection selectLockedCells="1" selectUnlockedCells="1"/>
  <autoFilter ref="A15:K195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2021-10-11T05:35:41Z</cp:lastPrinted>
  <dcterms:created xsi:type="dcterms:W3CDTF">2018-12-11T11:33:45Z</dcterms:created>
  <dcterms:modified xsi:type="dcterms:W3CDTF">2021-10-11T05:35:43Z</dcterms:modified>
  <cp:category/>
  <cp:version/>
  <cp:contentType/>
  <cp:contentStatus/>
</cp:coreProperties>
</file>