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3" sheetId="1" r:id="rId1"/>
  </sheets>
  <definedNames/>
  <calcPr fullCalcOnLoad="1"/>
</workbook>
</file>

<file path=xl/sharedStrings.xml><?xml version="1.0" encoding="utf-8"?>
<sst xmlns="http://schemas.openxmlformats.org/spreadsheetml/2006/main" count="654" uniqueCount="193">
  <si>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</si>
  <si>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</si>
  <si>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</si>
  <si>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</si>
  <si>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</si>
  <si>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</si>
  <si>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</si>
  <si>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</si>
  <si>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</si>
  <si>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</si>
  <si>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</si>
  <si>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</si>
  <si>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</si>
  <si>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</si>
  <si>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</si>
  <si>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</si>
  <si>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</si>
  <si>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</si>
  <si>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</si>
  <si>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</si>
  <si>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</si>
  <si>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</si>
  <si>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</si>
  <si>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</si>
  <si>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</si>
  <si>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</si>
  <si>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 xml:space="preserve"> Уплата транспортного налога</t>
  </si>
  <si>
    <t>200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</si>
  <si>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</si>
  <si>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</si>
  <si>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</si>
  <si>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</si>
  <si>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</si>
  <si>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</si>
  <si>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</si>
  <si>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</si>
  <si>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</si>
  <si>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</si>
  <si>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9990021520</t>
  </si>
  <si>
    <t>Уплата транспортного налога</t>
  </si>
  <si>
    <t>Расходы на организацию в границах поселения водоснабжения населения</t>
  </si>
  <si>
    <t>999002В050</t>
  </si>
  <si>
    <t>Благоустройство</t>
  </si>
  <si>
    <t>0503</t>
  </si>
  <si>
    <t xml:space="preserve">  Иные бюджетные ассигнования</t>
  </si>
  <si>
    <t>Модернизация систем освещения</t>
  </si>
  <si>
    <t>020010Э020</t>
  </si>
  <si>
    <t>Культура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</si>
  <si>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</si>
  <si>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</si>
  <si>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</si>
  <si>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</si>
  <si>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</si>
  <si>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</si>
  <si>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</si>
  <si>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</si>
  <si>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</si>
  <si>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</si>
  <si>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</si>
  <si>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</si>
  <si>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</si>
  <si>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</si>
  <si>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</si>
  <si>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</si>
  <si>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</si>
  <si>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</si>
  <si>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</si>
  <si>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>на 2018 год и на плановый период 2019-2020 годов.</t>
  </si>
  <si>
    <t>99900Ф0590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</si>
  <si>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</si>
  <si>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</si>
  <si>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</si>
  <si>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99 9 00 S0390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</si>
  <si>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</si>
  <si>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</si>
  <si>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</si>
  <si>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</si>
  <si>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</si>
  <si>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</si>
  <si>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</si>
  <si>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</si>
  <si>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</si>
  <si>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</si>
  <si>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</si>
  <si>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99 9 00 21660</t>
  </si>
  <si>
    <t>99 9 00 21520</t>
  </si>
  <si>
    <t xml:space="preserve">Текущий ремонт и обслуживание пожарных гидрантов </t>
  </si>
  <si>
    <t>Тушение пожаров</t>
  </si>
  <si>
    <t>Обеспечение первичными средствами пожаротушения зданий, находящихся в муниципальной собственности</t>
  </si>
  <si>
    <t xml:space="preserve">  Иные бюджетные ассигнования (транспортный налог)</t>
  </si>
  <si>
    <t>99 9 00 21550</t>
  </si>
  <si>
    <t>99 9 00 70230</t>
  </si>
  <si>
    <t>99 9 00 Д0590</t>
  </si>
  <si>
    <t>99 9 00 ЦБ590</t>
  </si>
  <si>
    <t>99 9 00 10950</t>
  </si>
  <si>
    <t>Физическая культура и спорт</t>
  </si>
  <si>
    <t>99 9 00 21090</t>
  </si>
  <si>
    <t>Вед</t>
  </si>
  <si>
    <t>Рз</t>
  </si>
  <si>
    <t>Пр</t>
  </si>
  <si>
    <t>ЦС</t>
  </si>
  <si>
    <t>ВР</t>
  </si>
  <si>
    <t>Общегосударственные вопросы</t>
  </si>
  <si>
    <t>01</t>
  </si>
  <si>
    <t>00 0 00 00000</t>
  </si>
  <si>
    <t>04</t>
  </si>
  <si>
    <t>00 0 00 0000</t>
  </si>
  <si>
    <t>000</t>
  </si>
  <si>
    <t>00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</si>
  <si>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</si>
  <si>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</si>
  <si>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</si>
  <si>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</si>
  <si>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</si>
  <si>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</si>
  <si>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</si>
  <si>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</si>
  <si>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</si>
  <si>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</si>
  <si>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>Содержание кладбищ</t>
  </si>
  <si>
    <t>01 0 01 0Ч050</t>
  </si>
  <si>
    <t>99 9 00 09601</t>
  </si>
  <si>
    <t>02 0 01 0Э020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</si>
  <si>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</si>
  <si>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</si>
  <si>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</si>
  <si>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</si>
  <si>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</si>
  <si>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</si>
  <si>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</si>
  <si>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Мероприятия в области коммунального хозяйства</t>
  </si>
  <si>
    <t xml:space="preserve">Прочие мероприятия по благоустройству поселения </t>
  </si>
  <si>
    <t>05 2 04 L5550</t>
  </si>
  <si>
    <t>05 1 01 20110</t>
  </si>
  <si>
    <t>05 1 02 20210</t>
  </si>
  <si>
    <t>05 1 03 20310</t>
  </si>
  <si>
    <t>План               на 2018 год</t>
  </si>
  <si>
    <t>План                    на 2019 год</t>
  </si>
  <si>
    <t>План                        на  2020 год</t>
  </si>
  <si>
    <t>05 1 04 20410</t>
  </si>
  <si>
    <t>Оплата потребленной электрической энергии</t>
  </si>
  <si>
    <t>Обкос мест общего пользования в населенных пунктах поселения</t>
  </si>
  <si>
    <t>99 9 00 8В050</t>
  </si>
  <si>
    <t>Опашка  населенных пунктов</t>
  </si>
  <si>
    <t>04 0 01 Д1590</t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</si>
  <si>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  </r>
  </si>
  <si>
    <r>
      <t>Основное мероприятие:</t>
    </r>
    <r>
      <rPr>
        <i/>
        <sz val="12"/>
        <color indexed="8"/>
        <rFont val="Times New Roman"/>
        <family val="1"/>
      </rPr>
      <t>"Развитие системы безопасности и защищенности территории поселения от пожаров, угроз природного и техногенного характера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</si>
  <si>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"Энергосбережение и повышение энергетической эффективности на территории муниципального образования п.Добрятино (сельское поселение) на 2018-2020 гг."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</si>
  <si>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</si>
  <si>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</si>
  <si>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</si>
  <si>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</si>
  <si>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и содержание мест захоронения"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</si>
  <si>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"Прочие мероприятия по благоустройству муниципального образования" 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</si>
  <si>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</si>
  <si>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i/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</si>
  <si>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Основное мероприятие:</t>
    </r>
    <r>
      <rPr>
        <i/>
        <sz val="12"/>
        <color indexed="8"/>
        <rFont val="Times New Roman"/>
        <family val="1"/>
      </rPr>
      <t>"Благоустройство мест общего пользования"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</si>
  <si>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"Сохранение и развитие культуры муниципального образования поселок Добрятино (сельское поселение) на 2017-2019 годы"</t>
    </r>
  </si>
  <si>
    <r>
      <t>Основное мероприятие:"</t>
    </r>
    <r>
      <rPr>
        <i/>
        <sz val="12"/>
        <color indexed="8"/>
        <rFont val="Times New Roman"/>
        <family val="1"/>
      </rPr>
      <t>Развитие культурно-досуговой деятельности"</t>
    </r>
  </si>
  <si>
    <r>
      <t>Организация и проведение спортивных мероприятий</t>
    </r>
    <r>
      <rPr>
        <b/>
        <i/>
        <sz val="12"/>
        <color indexed="8"/>
        <rFont val="Times New Roman"/>
        <family val="1"/>
      </rPr>
      <t xml:space="preserve"> </t>
    </r>
  </si>
  <si>
    <r>
      <t>01 0</t>
    </r>
    <r>
      <rPr>
        <sz val="14"/>
        <color indexed="8"/>
        <rFont val="Times New Roman"/>
        <family val="1"/>
      </rPr>
      <t xml:space="preserve"> 00 00000</t>
    </r>
  </si>
  <si>
    <r>
      <t>01 0 01</t>
    </r>
    <r>
      <rPr>
        <sz val="14"/>
        <color indexed="8"/>
        <rFont val="Times New Roman"/>
        <family val="1"/>
      </rPr>
      <t xml:space="preserve"> 00000</t>
    </r>
  </si>
  <si>
    <r>
      <t xml:space="preserve">02 0 </t>
    </r>
    <r>
      <rPr>
        <sz val="14"/>
        <color indexed="8"/>
        <rFont val="Times New Roman"/>
        <family val="1"/>
      </rPr>
      <t>00 00000</t>
    </r>
  </si>
  <si>
    <r>
      <t xml:space="preserve">02 0 01 </t>
    </r>
    <r>
      <rPr>
        <sz val="14"/>
        <color indexed="8"/>
        <rFont val="Times New Roman"/>
        <family val="1"/>
      </rPr>
      <t>00000</t>
    </r>
  </si>
  <si>
    <r>
      <t xml:space="preserve">05 0 </t>
    </r>
    <r>
      <rPr>
        <sz val="14"/>
        <color indexed="8"/>
        <rFont val="Times New Roman"/>
        <family val="1"/>
      </rPr>
      <t>00 00000</t>
    </r>
  </si>
  <si>
    <r>
      <t xml:space="preserve">05 1 00 </t>
    </r>
    <r>
      <rPr>
        <sz val="14"/>
        <color indexed="8"/>
        <rFont val="Times New Roman"/>
        <family val="1"/>
      </rPr>
      <t>00000</t>
    </r>
  </si>
  <si>
    <r>
      <t xml:space="preserve">05 1 01 </t>
    </r>
    <r>
      <rPr>
        <sz val="14"/>
        <color indexed="8"/>
        <rFont val="Times New Roman"/>
        <family val="1"/>
      </rPr>
      <t>00000</t>
    </r>
  </si>
  <si>
    <r>
      <t xml:space="preserve">05 1 02 </t>
    </r>
    <r>
      <rPr>
        <sz val="14"/>
        <color indexed="8"/>
        <rFont val="Times New Roman"/>
        <family val="1"/>
      </rPr>
      <t>00000</t>
    </r>
  </si>
  <si>
    <r>
      <t xml:space="preserve">05 1 03 </t>
    </r>
    <r>
      <rPr>
        <sz val="14"/>
        <color indexed="8"/>
        <rFont val="Times New Roman"/>
        <family val="1"/>
      </rPr>
      <t>00000</t>
    </r>
  </si>
  <si>
    <r>
      <t xml:space="preserve">05 2 04 </t>
    </r>
    <r>
      <rPr>
        <sz val="14"/>
        <color indexed="8"/>
        <rFont val="Times New Roman"/>
        <family val="1"/>
      </rPr>
      <t>00000</t>
    </r>
  </si>
  <si>
    <r>
      <t xml:space="preserve">04 0 </t>
    </r>
    <r>
      <rPr>
        <sz val="14"/>
        <color indexed="8"/>
        <rFont val="Times New Roman"/>
        <family val="1"/>
      </rPr>
      <t>00 00000</t>
    </r>
  </si>
  <si>
    <r>
      <t xml:space="preserve">04 0 01 </t>
    </r>
    <r>
      <rPr>
        <sz val="14"/>
        <color indexed="8"/>
        <rFont val="Times New Roman"/>
        <family val="1"/>
      </rPr>
      <t>00000</t>
    </r>
  </si>
  <si>
    <t>99 9 00 10610</t>
  </si>
  <si>
    <t>Денежное поощрение (вознаграждение) сельским старостам</t>
  </si>
  <si>
    <t>Публичные нормативные выплаты гражданам несоциального характера</t>
  </si>
  <si>
    <r>
      <t xml:space="preserve">04 0 02 </t>
    </r>
    <r>
      <rPr>
        <sz val="14"/>
        <color indexed="8"/>
        <rFont val="Times New Roman"/>
        <family val="1"/>
      </rPr>
      <t>00000</t>
    </r>
  </si>
  <si>
    <r>
      <t>03 0 01</t>
    </r>
    <r>
      <rPr>
        <sz val="14"/>
        <color indexed="8"/>
        <rFont val="Times New Roman"/>
        <family val="1"/>
      </rPr>
      <t xml:space="preserve"> 00000</t>
    </r>
  </si>
  <si>
    <r>
      <t xml:space="preserve">03 0 </t>
    </r>
    <r>
      <rPr>
        <sz val="14"/>
        <color indexed="8"/>
        <rFont val="Times New Roman"/>
        <family val="1"/>
      </rPr>
      <t>00 00000</t>
    </r>
  </si>
  <si>
    <t>03 0 01 Ф0590</t>
  </si>
  <si>
    <t>Владимирской области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</si>
  <si>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(областной бюджет)</t>
  </si>
  <si>
    <t>04 0 02 70531</t>
  </si>
  <si>
    <t xml:space="preserve">Приложение 3 </t>
  </si>
  <si>
    <t>муниципального образования поселок</t>
  </si>
  <si>
    <r>
      <t xml:space="preserve">от </t>
    </r>
    <r>
      <rPr>
        <u val="single"/>
        <sz val="12"/>
        <rFont val="Times New Roman"/>
        <family val="1"/>
      </rPr>
      <t>30.03. 2018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125</t>
    </r>
  </si>
  <si>
    <r>
      <t xml:space="preserve">Основное мероприятие: </t>
    </r>
    <r>
      <rPr>
        <i/>
        <sz val="12"/>
        <color indexed="8"/>
        <rFont val="Times New Roman"/>
        <family val="1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</si>
  <si>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в рамках непрограммных расходов  </t>
  </si>
  <si>
    <r>
      <t>Основное мероприятие: "</t>
    </r>
    <r>
      <rPr>
        <i/>
        <sz val="12"/>
        <color indexed="8"/>
        <rFont val="Times New Roman"/>
        <family val="1"/>
      </rPr>
      <t xml:space="preserve">Укрепление материально-технической базы муниципальных учреждений культуры" </t>
    </r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</si>
  <si>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(местный бюджет)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</si>
  <si>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</si>
  <si>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</si>
  <si>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</si>
  <si>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04 0 02 S0531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</si>
</sst>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4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24" borderId="14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/>
    </xf>
    <xf numFmtId="0" fontId="24" fillId="24" borderId="14" xfId="0" applyFont="1" applyFill="1" applyBorder="1" applyAlignment="1">
      <alignment horizontal="left" wrapText="1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28" fillId="24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65" fontId="28" fillId="0" borderId="13" xfId="0" applyNumberFormat="1" applyFont="1" applyBorder="1" applyAlignment="1">
      <alignment vertical="center"/>
    </xf>
    <xf numFmtId="165" fontId="29" fillId="0" borderId="0" xfId="0" applyNumberFormat="1" applyFont="1" applyAlignment="1">
      <alignment/>
    </xf>
    <xf numFmtId="165" fontId="31" fillId="0" borderId="14" xfId="0" applyNumberFormat="1" applyFont="1" applyBorder="1" applyAlignment="1">
      <alignment vertical="center"/>
    </xf>
    <xf numFmtId="165" fontId="29" fillId="0" borderId="14" xfId="0" applyNumberFormat="1" applyFont="1" applyBorder="1" applyAlignment="1">
      <alignment vertical="center"/>
    </xf>
    <xf numFmtId="165" fontId="29" fillId="24" borderId="14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30" fillId="0" borderId="14" xfId="0" applyNumberFormat="1" applyFont="1" applyBorder="1" applyAlignment="1">
      <alignment vertical="center"/>
    </xf>
    <xf numFmtId="165" fontId="31" fillId="24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165" fontId="29" fillId="0" borderId="13" xfId="0" applyNumberFormat="1" applyFont="1" applyBorder="1" applyAlignment="1">
      <alignment vertical="center"/>
    </xf>
    <xf numFmtId="165" fontId="29" fillId="0" borderId="0" xfId="0" applyNumberFormat="1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82">
      <selection activeCell="A142" sqref="A142"/>
    </sheetView>
  </sheetViews>
  <sheetFormatPr defaultColWidth="9.140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9.421875" style="14" customWidth="1"/>
    <col min="6" max="6" width="7.00390625" style="14" customWidth="1"/>
    <col min="7" max="7" width="0" style="14" hidden="1" customWidth="1"/>
    <col min="8" max="8" width="12.5742187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73" t="s">
        <v>182</v>
      </c>
      <c r="E1" s="73"/>
      <c r="F1" s="73"/>
      <c r="G1" s="73"/>
      <c r="H1" s="73"/>
      <c r="I1" s="74"/>
      <c r="J1" s="74"/>
      <c r="K1" s="74"/>
    </row>
    <row r="2" spans="1:11" ht="14.25" customHeight="1">
      <c r="A2" s="1"/>
      <c r="B2" s="10"/>
      <c r="C2" s="10"/>
      <c r="D2" s="73" t="s">
        <v>189</v>
      </c>
      <c r="E2" s="73"/>
      <c r="F2" s="73"/>
      <c r="G2" s="73"/>
      <c r="H2" s="73"/>
      <c r="I2" s="74"/>
      <c r="J2" s="74"/>
      <c r="K2" s="74"/>
    </row>
    <row r="3" spans="1:11" ht="14.25" customHeight="1">
      <c r="A3" s="1"/>
      <c r="B3" s="10"/>
      <c r="C3" s="10"/>
      <c r="D3" s="73" t="s">
        <v>183</v>
      </c>
      <c r="E3" s="75"/>
      <c r="F3" s="75"/>
      <c r="G3" s="75"/>
      <c r="H3" s="75"/>
      <c r="I3" s="75"/>
      <c r="J3" s="75"/>
      <c r="K3" s="75"/>
    </row>
    <row r="4" spans="1:11" ht="14.25" customHeight="1">
      <c r="A4" s="1"/>
      <c r="B4" s="10"/>
      <c r="C4" s="10"/>
      <c r="D4" s="73" t="s">
        <v>191</v>
      </c>
      <c r="E4" s="75"/>
      <c r="F4" s="75"/>
      <c r="G4" s="75"/>
      <c r="H4" s="75"/>
      <c r="I4" s="75"/>
      <c r="J4" s="75"/>
      <c r="K4" s="75"/>
    </row>
    <row r="5" spans="1:11" ht="14.25" customHeight="1">
      <c r="A5" s="1"/>
      <c r="B5" s="10"/>
      <c r="C5" s="10"/>
      <c r="D5" s="73" t="s">
        <v>190</v>
      </c>
      <c r="E5" s="75"/>
      <c r="F5" s="75"/>
      <c r="G5" s="75"/>
      <c r="H5" s="75"/>
      <c r="I5" s="75"/>
      <c r="J5" s="75"/>
      <c r="K5" s="75"/>
    </row>
    <row r="6" spans="1:11" ht="14.25" customHeight="1">
      <c r="A6" s="1"/>
      <c r="B6" s="10"/>
      <c r="C6" s="10"/>
      <c r="D6" s="73" t="s">
        <v>179</v>
      </c>
      <c r="E6" s="75"/>
      <c r="F6" s="75"/>
      <c r="G6" s="75"/>
      <c r="H6" s="75"/>
      <c r="I6" s="75"/>
      <c r="J6" s="75"/>
      <c r="K6" s="75"/>
    </row>
    <row r="7" spans="1:11" ht="15" customHeight="1">
      <c r="A7" s="3"/>
      <c r="B7" s="10"/>
      <c r="C7" s="10"/>
      <c r="D7" s="73" t="s">
        <v>184</v>
      </c>
      <c r="E7" s="73"/>
      <c r="F7" s="73"/>
      <c r="G7" s="73"/>
      <c r="H7" s="73"/>
      <c r="I7" s="74"/>
      <c r="J7" s="74"/>
      <c r="K7" s="74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71" t="s">
        <v>0</v>
      </c>
      <c r="B9" s="71"/>
      <c r="C9" s="71"/>
      <c r="D9" s="71"/>
      <c r="E9" s="71"/>
      <c r="F9" s="71"/>
      <c r="G9" s="71"/>
      <c r="H9" s="71"/>
      <c r="J9" s="2"/>
      <c r="K9" s="2"/>
    </row>
    <row r="10" spans="1:11" ht="15.75">
      <c r="A10" s="71" t="s">
        <v>1</v>
      </c>
      <c r="B10" s="71"/>
      <c r="C10" s="71"/>
      <c r="D10" s="71"/>
      <c r="E10" s="71"/>
      <c r="F10" s="71"/>
      <c r="G10" s="71"/>
      <c r="H10" s="71"/>
      <c r="J10" s="2"/>
      <c r="K10" s="2"/>
    </row>
    <row r="11" spans="1:11" ht="15.75">
      <c r="A11" s="72" t="s">
        <v>67</v>
      </c>
      <c r="B11" s="72"/>
      <c r="C11" s="72"/>
      <c r="D11" s="72"/>
      <c r="E11" s="72"/>
      <c r="F11" s="72"/>
      <c r="G11" s="72"/>
      <c r="H11" s="72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12"/>
    </row>
    <row r="13" spans="1:11" ht="12.75" customHeight="1" thickBot="1">
      <c r="A13" s="68" t="s">
        <v>2</v>
      </c>
      <c r="B13" s="69" t="s">
        <v>3</v>
      </c>
      <c r="C13" s="69"/>
      <c r="D13" s="69"/>
      <c r="E13" s="69"/>
      <c r="F13" s="69"/>
      <c r="G13" s="5"/>
      <c r="H13" s="70" t="s">
        <v>136</v>
      </c>
      <c r="J13" s="70" t="s">
        <v>137</v>
      </c>
      <c r="K13" s="70" t="s">
        <v>138</v>
      </c>
    </row>
    <row r="14" spans="1:11" ht="34.5" customHeight="1" thickBot="1">
      <c r="A14" s="68"/>
      <c r="B14" s="6" t="s">
        <v>97</v>
      </c>
      <c r="C14" s="6" t="s">
        <v>98</v>
      </c>
      <c r="D14" s="7" t="s">
        <v>99</v>
      </c>
      <c r="E14" s="7" t="s">
        <v>100</v>
      </c>
      <c r="F14" s="7" t="s">
        <v>101</v>
      </c>
      <c r="G14" s="8" t="s">
        <v>4</v>
      </c>
      <c r="H14" s="70"/>
      <c r="J14" s="70"/>
      <c r="K14" s="70"/>
    </row>
    <row r="15" spans="1:11" ht="32.25">
      <c r="A15" s="15" t="s">
        <v>5</v>
      </c>
      <c r="B15" s="34" t="s">
        <v>6</v>
      </c>
      <c r="C15" s="34"/>
      <c r="D15" s="34"/>
      <c r="E15" s="34"/>
      <c r="F15" s="35"/>
      <c r="G15" s="34"/>
      <c r="H15" s="55">
        <f>SUM(H17+H28+H32+H54+H61+H76+H80+H84+H95+H125+H148+H156+H160+H166)</f>
        <v>13273.03</v>
      </c>
      <c r="I15" s="56"/>
      <c r="J15" s="55">
        <f>SUM(J17+J28+J32+J54+J61+J76+J80+J84+J95+J125+J148+J156+J160+J166)</f>
        <v>7375.8</v>
      </c>
      <c r="K15" s="55">
        <f>SUM(K17+K28+K32+K54+K61+K76+K80+K84+K95+K125+K148+K156+K160+K166)</f>
        <v>7210.700000000001</v>
      </c>
    </row>
    <row r="16" spans="1:11" ht="18.75">
      <c r="A16" s="15" t="s">
        <v>102</v>
      </c>
      <c r="B16" s="34">
        <v>703</v>
      </c>
      <c r="C16" s="35" t="s">
        <v>103</v>
      </c>
      <c r="D16" s="36" t="s">
        <v>108</v>
      </c>
      <c r="E16" s="37" t="s">
        <v>104</v>
      </c>
      <c r="F16" s="36" t="s">
        <v>107</v>
      </c>
      <c r="G16" s="34"/>
      <c r="H16" s="55">
        <f>SUM(H17+H28+H32)</f>
        <v>4039.3</v>
      </c>
      <c r="I16" s="56"/>
      <c r="J16" s="55">
        <f>SUM(J17+J28+J32)</f>
        <v>3306.4</v>
      </c>
      <c r="K16" s="55">
        <f>SUM(K17+K28+K32)</f>
        <v>2966.4</v>
      </c>
    </row>
    <row r="17" spans="1:11" ht="48">
      <c r="A17" s="16" t="s">
        <v>7</v>
      </c>
      <c r="B17" s="38" t="s">
        <v>6</v>
      </c>
      <c r="C17" s="39" t="s">
        <v>103</v>
      </c>
      <c r="D17" s="39" t="s">
        <v>105</v>
      </c>
      <c r="E17" s="40" t="s">
        <v>104</v>
      </c>
      <c r="F17" s="41" t="s">
        <v>107</v>
      </c>
      <c r="G17" s="42"/>
      <c r="H17" s="57">
        <f>SUM(H18+H24)</f>
        <v>1430</v>
      </c>
      <c r="I17" s="56"/>
      <c r="J17" s="57">
        <f>SUM(J18+J24)</f>
        <v>1435</v>
      </c>
      <c r="K17" s="57">
        <f>SUM(K18+K24)</f>
        <v>1390</v>
      </c>
    </row>
    <row r="18" spans="1:11" ht="32.25">
      <c r="A18" s="17" t="s">
        <v>123</v>
      </c>
      <c r="B18" s="40" t="s">
        <v>6</v>
      </c>
      <c r="C18" s="41" t="s">
        <v>103</v>
      </c>
      <c r="D18" s="41" t="s">
        <v>105</v>
      </c>
      <c r="E18" s="38" t="s">
        <v>73</v>
      </c>
      <c r="F18" s="41" t="s">
        <v>107</v>
      </c>
      <c r="G18" s="40"/>
      <c r="H18" s="58">
        <f>SUM(H19+H22)</f>
        <v>780</v>
      </c>
      <c r="I18" s="56"/>
      <c r="J18" s="58">
        <f>SUM(J19+J22)</f>
        <v>785</v>
      </c>
      <c r="K18" s="58">
        <f>SUM(K19+K22)</f>
        <v>740</v>
      </c>
    </row>
    <row r="19" spans="1:11" ht="48.75" customHeight="1">
      <c r="A19" s="18" t="s">
        <v>8</v>
      </c>
      <c r="B19" s="43" t="s">
        <v>6</v>
      </c>
      <c r="C19" s="44" t="s">
        <v>103</v>
      </c>
      <c r="D19" s="44" t="s">
        <v>105</v>
      </c>
      <c r="E19" s="43" t="s">
        <v>73</v>
      </c>
      <c r="F19" s="45" t="s">
        <v>9</v>
      </c>
      <c r="G19" s="45"/>
      <c r="H19" s="59">
        <f>SUM(H20+H21)</f>
        <v>710</v>
      </c>
      <c r="I19" s="56"/>
      <c r="J19" s="59">
        <f>SUM(J20+J21)</f>
        <v>710</v>
      </c>
      <c r="K19" s="59">
        <f>SUM(K20+K21)</f>
        <v>710</v>
      </c>
    </row>
    <row r="20" spans="1:11" ht="20.25" customHeight="1" hidden="1">
      <c r="A20" s="18" t="s">
        <v>10</v>
      </c>
      <c r="B20" s="43"/>
      <c r="C20" s="44"/>
      <c r="D20" s="43"/>
      <c r="E20" s="43"/>
      <c r="F20" s="45">
        <v>121</v>
      </c>
      <c r="G20" s="45"/>
      <c r="H20" s="59">
        <v>545</v>
      </c>
      <c r="I20" s="56"/>
      <c r="J20" s="59">
        <v>545</v>
      </c>
      <c r="K20" s="59">
        <v>545</v>
      </c>
    </row>
    <row r="21" spans="1:11" ht="26.25" customHeight="1" hidden="1">
      <c r="A21" s="18" t="s">
        <v>11</v>
      </c>
      <c r="B21" s="43"/>
      <c r="C21" s="44"/>
      <c r="D21" s="43"/>
      <c r="E21" s="43"/>
      <c r="F21" s="45">
        <v>129</v>
      </c>
      <c r="G21" s="45"/>
      <c r="H21" s="59">
        <v>165</v>
      </c>
      <c r="I21" s="56"/>
      <c r="J21" s="59">
        <v>165</v>
      </c>
      <c r="K21" s="59">
        <v>165</v>
      </c>
    </row>
    <row r="22" spans="1:11" ht="32.25">
      <c r="A22" s="18" t="s">
        <v>12</v>
      </c>
      <c r="B22" s="43" t="s">
        <v>6</v>
      </c>
      <c r="C22" s="44" t="s">
        <v>103</v>
      </c>
      <c r="D22" s="44" t="s">
        <v>105</v>
      </c>
      <c r="E22" s="43" t="s">
        <v>74</v>
      </c>
      <c r="F22" s="45">
        <v>200</v>
      </c>
      <c r="G22" s="45"/>
      <c r="H22" s="59">
        <v>70</v>
      </c>
      <c r="I22" s="56"/>
      <c r="J22" s="59">
        <f>SUM(J23)</f>
        <v>75</v>
      </c>
      <c r="K22" s="59">
        <f>SUM(K23)</f>
        <v>30</v>
      </c>
    </row>
    <row r="23" spans="1:11" ht="32.25" hidden="1">
      <c r="A23" s="18" t="s">
        <v>13</v>
      </c>
      <c r="B23" s="43"/>
      <c r="C23" s="44"/>
      <c r="D23" s="44"/>
      <c r="E23" s="43"/>
      <c r="F23" s="45">
        <v>244</v>
      </c>
      <c r="G23" s="45">
        <v>340</v>
      </c>
      <c r="H23" s="59">
        <v>75</v>
      </c>
      <c r="I23" s="56"/>
      <c r="J23" s="59">
        <v>75</v>
      </c>
      <c r="K23" s="59">
        <v>30</v>
      </c>
    </row>
    <row r="24" spans="1:11" ht="33.75" customHeight="1">
      <c r="A24" s="19" t="s">
        <v>14</v>
      </c>
      <c r="B24" s="40" t="s">
        <v>6</v>
      </c>
      <c r="C24" s="41" t="s">
        <v>103</v>
      </c>
      <c r="D24" s="41" t="s">
        <v>105</v>
      </c>
      <c r="E24" s="38" t="s">
        <v>75</v>
      </c>
      <c r="F24" s="41" t="s">
        <v>107</v>
      </c>
      <c r="G24" s="40"/>
      <c r="H24" s="58">
        <f>SUM(H25:H25)</f>
        <v>650</v>
      </c>
      <c r="I24" s="56"/>
      <c r="J24" s="58">
        <f>SUM(J25:J25)</f>
        <v>650</v>
      </c>
      <c r="K24" s="58">
        <f>SUM(K25:K25)</f>
        <v>650</v>
      </c>
    </row>
    <row r="25" spans="1:11" ht="51" customHeight="1">
      <c r="A25" s="20" t="s">
        <v>8</v>
      </c>
      <c r="B25" s="40" t="s">
        <v>6</v>
      </c>
      <c r="C25" s="41" t="s">
        <v>103</v>
      </c>
      <c r="D25" s="41" t="s">
        <v>105</v>
      </c>
      <c r="E25" s="40" t="s">
        <v>75</v>
      </c>
      <c r="F25" s="39" t="s">
        <v>9</v>
      </c>
      <c r="G25" s="38"/>
      <c r="H25" s="58">
        <f>SUM(H26:H27)</f>
        <v>650</v>
      </c>
      <c r="I25" s="56"/>
      <c r="J25" s="58">
        <f>SUM(J26:J27)</f>
        <v>650</v>
      </c>
      <c r="K25" s="58">
        <f>SUM(K26:K27)</f>
        <v>650</v>
      </c>
    </row>
    <row r="26" spans="1:11" ht="19.5" customHeight="1" hidden="1">
      <c r="A26" s="20" t="s">
        <v>10</v>
      </c>
      <c r="B26" s="40"/>
      <c r="C26" s="41"/>
      <c r="D26" s="41"/>
      <c r="E26" s="40"/>
      <c r="F26" s="39">
        <v>121</v>
      </c>
      <c r="G26" s="38"/>
      <c r="H26" s="58">
        <v>500</v>
      </c>
      <c r="I26" s="56"/>
      <c r="J26" s="58">
        <v>500</v>
      </c>
      <c r="K26" s="58">
        <v>500</v>
      </c>
    </row>
    <row r="27" spans="1:11" ht="0.75" customHeight="1">
      <c r="A27" s="20" t="s">
        <v>11</v>
      </c>
      <c r="B27" s="40"/>
      <c r="C27" s="41"/>
      <c r="D27" s="41"/>
      <c r="E27" s="40"/>
      <c r="F27" s="39">
        <v>129</v>
      </c>
      <c r="G27" s="38"/>
      <c r="H27" s="58">
        <v>150</v>
      </c>
      <c r="I27" s="56"/>
      <c r="J27" s="58">
        <v>150</v>
      </c>
      <c r="K27" s="58">
        <v>150</v>
      </c>
    </row>
    <row r="28" spans="1:11" ht="19.5">
      <c r="A28" s="16" t="s">
        <v>15</v>
      </c>
      <c r="B28" s="46">
        <v>703</v>
      </c>
      <c r="C28" s="47" t="s">
        <v>103</v>
      </c>
      <c r="D28" s="47" t="s">
        <v>109</v>
      </c>
      <c r="E28" s="46" t="s">
        <v>104</v>
      </c>
      <c r="F28" s="47" t="s">
        <v>107</v>
      </c>
      <c r="G28" s="46"/>
      <c r="H28" s="57">
        <f>SUM(H29)</f>
        <v>20</v>
      </c>
      <c r="I28" s="60"/>
      <c r="J28" s="57">
        <f>SUM(J29)</f>
        <v>20</v>
      </c>
      <c r="K28" s="57">
        <f>SUM(K29)</f>
        <v>20</v>
      </c>
    </row>
    <row r="29" spans="1:11" ht="18.75">
      <c r="A29" s="21" t="s">
        <v>124</v>
      </c>
      <c r="B29" s="40">
        <v>703</v>
      </c>
      <c r="C29" s="41" t="s">
        <v>103</v>
      </c>
      <c r="D29" s="41" t="s">
        <v>109</v>
      </c>
      <c r="E29" s="38" t="s">
        <v>76</v>
      </c>
      <c r="F29" s="41" t="s">
        <v>107</v>
      </c>
      <c r="G29" s="38"/>
      <c r="H29" s="58">
        <f>SUM(H30)</f>
        <v>20</v>
      </c>
      <c r="I29" s="56"/>
      <c r="J29" s="58">
        <f>SUM(J30)</f>
        <v>20</v>
      </c>
      <c r="K29" s="58">
        <f>SUM(K30)</f>
        <v>20</v>
      </c>
    </row>
    <row r="30" spans="1:11" ht="18.75">
      <c r="A30" s="20" t="s">
        <v>16</v>
      </c>
      <c r="B30" s="40">
        <v>703</v>
      </c>
      <c r="C30" s="41" t="s">
        <v>103</v>
      </c>
      <c r="D30" s="41" t="s">
        <v>109</v>
      </c>
      <c r="E30" s="40" t="s">
        <v>76</v>
      </c>
      <c r="F30" s="39">
        <v>800</v>
      </c>
      <c r="G30" s="38"/>
      <c r="H30" s="58">
        <v>20</v>
      </c>
      <c r="I30" s="56"/>
      <c r="J30" s="58">
        <v>20</v>
      </c>
      <c r="K30" s="58">
        <v>20</v>
      </c>
    </row>
    <row r="31" spans="1:11" ht="18.75" hidden="1">
      <c r="A31" s="20" t="s">
        <v>17</v>
      </c>
      <c r="B31" s="40"/>
      <c r="C31" s="41"/>
      <c r="D31" s="41"/>
      <c r="E31" s="40"/>
      <c r="F31" s="39">
        <v>870</v>
      </c>
      <c r="G31" s="38"/>
      <c r="H31" s="58">
        <v>20</v>
      </c>
      <c r="I31" s="56"/>
      <c r="J31" s="58">
        <v>20</v>
      </c>
      <c r="K31" s="58">
        <v>20</v>
      </c>
    </row>
    <row r="32" spans="1:11" ht="19.5">
      <c r="A32" s="16" t="s">
        <v>18</v>
      </c>
      <c r="B32" s="46" t="s">
        <v>6</v>
      </c>
      <c r="C32" s="47" t="s">
        <v>103</v>
      </c>
      <c r="D32" s="47" t="s">
        <v>110</v>
      </c>
      <c r="E32" s="40"/>
      <c r="F32" s="41"/>
      <c r="G32" s="40"/>
      <c r="H32" s="57">
        <f>SUM(H33+H36+H45+H48+H51)</f>
        <v>2589.3</v>
      </c>
      <c r="I32" s="60"/>
      <c r="J32" s="57">
        <f>SUM(J33+J36+J48+J51)</f>
        <v>1851.4</v>
      </c>
      <c r="K32" s="57">
        <f>SUM(K33+K36+K48+K51)</f>
        <v>1556.4</v>
      </c>
    </row>
    <row r="33" spans="1:11" ht="27.75" customHeight="1">
      <c r="A33" s="17" t="s">
        <v>19</v>
      </c>
      <c r="B33" s="40" t="s">
        <v>6</v>
      </c>
      <c r="C33" s="41" t="s">
        <v>103</v>
      </c>
      <c r="D33" s="41" t="s">
        <v>110</v>
      </c>
      <c r="E33" s="38" t="s">
        <v>74</v>
      </c>
      <c r="F33" s="41" t="s">
        <v>107</v>
      </c>
      <c r="G33" s="40"/>
      <c r="H33" s="58">
        <f>SUM(H34)</f>
        <v>23.3</v>
      </c>
      <c r="I33" s="56"/>
      <c r="J33" s="58">
        <f>SUM(J34)</f>
        <v>23.3</v>
      </c>
      <c r="K33" s="58">
        <f>SUM(K34)</f>
        <v>0</v>
      </c>
    </row>
    <row r="34" spans="1:11" ht="18.75">
      <c r="A34" s="20" t="s">
        <v>20</v>
      </c>
      <c r="B34" s="40" t="s">
        <v>6</v>
      </c>
      <c r="C34" s="41" t="s">
        <v>103</v>
      </c>
      <c r="D34" s="41" t="s">
        <v>111</v>
      </c>
      <c r="E34" s="40" t="s">
        <v>74</v>
      </c>
      <c r="F34" s="39">
        <v>500</v>
      </c>
      <c r="G34" s="38"/>
      <c r="H34" s="58">
        <f>SUM(H35)</f>
        <v>23.3</v>
      </c>
      <c r="I34" s="56"/>
      <c r="J34" s="58">
        <v>23.3</v>
      </c>
      <c r="K34" s="58">
        <f>SUM(K35)</f>
        <v>0</v>
      </c>
    </row>
    <row r="35" spans="1:11" ht="18.75" hidden="1">
      <c r="A35" s="20" t="s">
        <v>21</v>
      </c>
      <c r="B35" s="40"/>
      <c r="C35" s="41"/>
      <c r="D35" s="41"/>
      <c r="E35" s="40"/>
      <c r="F35" s="39">
        <v>540</v>
      </c>
      <c r="G35" s="38"/>
      <c r="H35" s="58">
        <v>23.3</v>
      </c>
      <c r="I35" s="56"/>
      <c r="J35" s="58">
        <v>0</v>
      </c>
      <c r="K35" s="58">
        <v>0</v>
      </c>
    </row>
    <row r="36" spans="1:11" ht="30.75" customHeight="1">
      <c r="A36" s="17" t="s">
        <v>22</v>
      </c>
      <c r="B36" s="40" t="s">
        <v>6</v>
      </c>
      <c r="C36" s="41" t="s">
        <v>103</v>
      </c>
      <c r="D36" s="41" t="s">
        <v>110</v>
      </c>
      <c r="E36" s="38" t="s">
        <v>77</v>
      </c>
      <c r="F36" s="41" t="s">
        <v>107</v>
      </c>
      <c r="G36" s="38"/>
      <c r="H36" s="58">
        <f>SUM(H37+H40+H42)</f>
        <v>2456</v>
      </c>
      <c r="I36" s="56"/>
      <c r="J36" s="58">
        <f>SUM(J37+J40+J42)</f>
        <v>1795.7</v>
      </c>
      <c r="K36" s="58">
        <f>SUM(K37+K40+K42)</f>
        <v>1524</v>
      </c>
    </row>
    <row r="37" spans="1:11" ht="51" customHeight="1">
      <c r="A37" s="20" t="s">
        <v>8</v>
      </c>
      <c r="B37" s="40" t="s">
        <v>6</v>
      </c>
      <c r="C37" s="41" t="s">
        <v>103</v>
      </c>
      <c r="D37" s="41" t="s">
        <v>110</v>
      </c>
      <c r="E37" s="40" t="s">
        <v>77</v>
      </c>
      <c r="F37" s="38" t="s">
        <v>9</v>
      </c>
      <c r="G37" s="38"/>
      <c r="H37" s="58">
        <v>1496</v>
      </c>
      <c r="I37" s="56"/>
      <c r="J37" s="58">
        <f>SUM(J38:J39)</f>
        <v>1455</v>
      </c>
      <c r="K37" s="58">
        <f>SUM(K38:K39)</f>
        <v>1320</v>
      </c>
    </row>
    <row r="38" spans="1:11" ht="0.75" customHeight="1" hidden="1">
      <c r="A38" s="20" t="s">
        <v>23</v>
      </c>
      <c r="B38" s="40"/>
      <c r="C38" s="41"/>
      <c r="D38" s="41"/>
      <c r="E38" s="40"/>
      <c r="F38" s="38">
        <v>111</v>
      </c>
      <c r="G38" s="38"/>
      <c r="H38" s="58">
        <v>1115</v>
      </c>
      <c r="I38" s="56"/>
      <c r="J38" s="58">
        <v>1115</v>
      </c>
      <c r="K38" s="58">
        <v>1000</v>
      </c>
    </row>
    <row r="39" spans="1:11" ht="20.25" customHeight="1" hidden="1">
      <c r="A39" s="20" t="s">
        <v>24</v>
      </c>
      <c r="B39" s="40"/>
      <c r="C39" s="41"/>
      <c r="D39" s="41"/>
      <c r="E39" s="40"/>
      <c r="F39" s="38">
        <v>119</v>
      </c>
      <c r="G39" s="38"/>
      <c r="H39" s="58">
        <v>340</v>
      </c>
      <c r="I39" s="56"/>
      <c r="J39" s="58">
        <v>340</v>
      </c>
      <c r="K39" s="58">
        <v>320</v>
      </c>
    </row>
    <row r="40" spans="1:11" ht="32.25">
      <c r="A40" s="18" t="s">
        <v>12</v>
      </c>
      <c r="B40" s="43" t="s">
        <v>6</v>
      </c>
      <c r="C40" s="44" t="s">
        <v>103</v>
      </c>
      <c r="D40" s="44" t="s">
        <v>110</v>
      </c>
      <c r="E40" s="43" t="s">
        <v>77</v>
      </c>
      <c r="F40" s="45">
        <v>200</v>
      </c>
      <c r="G40" s="45"/>
      <c r="H40" s="59">
        <v>860</v>
      </c>
      <c r="I40" s="56"/>
      <c r="J40" s="59">
        <v>236.7</v>
      </c>
      <c r="K40" s="59">
        <f>SUM(K41)</f>
        <v>100</v>
      </c>
    </row>
    <row r="41" spans="1:11" ht="32.25" hidden="1">
      <c r="A41" s="18" t="s">
        <v>13</v>
      </c>
      <c r="B41" s="43"/>
      <c r="C41" s="44"/>
      <c r="D41" s="44"/>
      <c r="E41" s="43"/>
      <c r="F41" s="45">
        <v>244</v>
      </c>
      <c r="G41" s="45"/>
      <c r="H41" s="59">
        <v>460</v>
      </c>
      <c r="I41" s="56"/>
      <c r="J41" s="59">
        <v>260</v>
      </c>
      <c r="K41" s="59">
        <v>100</v>
      </c>
    </row>
    <row r="42" spans="1:11" ht="18.75">
      <c r="A42" s="20" t="s">
        <v>16</v>
      </c>
      <c r="B42" s="40" t="s">
        <v>6</v>
      </c>
      <c r="C42" s="41" t="s">
        <v>103</v>
      </c>
      <c r="D42" s="41" t="s">
        <v>110</v>
      </c>
      <c r="E42" s="40" t="s">
        <v>77</v>
      </c>
      <c r="F42" s="38">
        <v>800</v>
      </c>
      <c r="G42" s="38"/>
      <c r="H42" s="58">
        <v>100</v>
      </c>
      <c r="I42" s="56"/>
      <c r="J42" s="58">
        <f>SUM(J43:J44)</f>
        <v>104</v>
      </c>
      <c r="K42" s="58">
        <f>SUM(K43:K44)</f>
        <v>104</v>
      </c>
    </row>
    <row r="43" spans="1:11" ht="18.75" hidden="1">
      <c r="A43" s="20" t="s">
        <v>25</v>
      </c>
      <c r="B43" s="40"/>
      <c r="C43" s="41"/>
      <c r="D43" s="41"/>
      <c r="E43" s="40"/>
      <c r="F43" s="38">
        <v>851</v>
      </c>
      <c r="G43" s="38"/>
      <c r="H43" s="58">
        <v>90</v>
      </c>
      <c r="I43" s="56"/>
      <c r="J43" s="58">
        <v>90</v>
      </c>
      <c r="K43" s="58">
        <v>90</v>
      </c>
    </row>
    <row r="44" spans="1:11" ht="18.75" hidden="1">
      <c r="A44" s="20" t="s">
        <v>26</v>
      </c>
      <c r="B44" s="40"/>
      <c r="C44" s="41"/>
      <c r="D44" s="41"/>
      <c r="E44" s="40"/>
      <c r="F44" s="38">
        <v>852</v>
      </c>
      <c r="G44" s="38"/>
      <c r="H44" s="58">
        <v>14</v>
      </c>
      <c r="I44" s="56"/>
      <c r="J44" s="58">
        <v>14</v>
      </c>
      <c r="K44" s="58">
        <v>14</v>
      </c>
    </row>
    <row r="45" spans="1:11" ht="18.75">
      <c r="A45" s="21" t="s">
        <v>173</v>
      </c>
      <c r="B45" s="40" t="s">
        <v>6</v>
      </c>
      <c r="C45" s="41" t="s">
        <v>103</v>
      </c>
      <c r="D45" s="41" t="s">
        <v>110</v>
      </c>
      <c r="E45" s="38" t="s">
        <v>172</v>
      </c>
      <c r="F45" s="41" t="s">
        <v>107</v>
      </c>
      <c r="G45" s="38"/>
      <c r="H45" s="58">
        <f>SUM(H46+H47)</f>
        <v>27.599999999999998</v>
      </c>
      <c r="I45" s="56"/>
      <c r="J45" s="58">
        <f>SUM(J47)</f>
        <v>0</v>
      </c>
      <c r="K45" s="58">
        <f>SUM(K47)</f>
        <v>0</v>
      </c>
    </row>
    <row r="46" spans="1:11" ht="32.25">
      <c r="A46" s="18" t="s">
        <v>12</v>
      </c>
      <c r="B46" s="40" t="s">
        <v>6</v>
      </c>
      <c r="C46" s="41" t="s">
        <v>103</v>
      </c>
      <c r="D46" s="41" t="s">
        <v>110</v>
      </c>
      <c r="E46" s="38" t="s">
        <v>172</v>
      </c>
      <c r="F46" s="39" t="s">
        <v>27</v>
      </c>
      <c r="G46" s="38"/>
      <c r="H46" s="58">
        <v>1.4</v>
      </c>
      <c r="I46" s="56"/>
      <c r="J46" s="58">
        <v>0</v>
      </c>
      <c r="K46" s="58">
        <v>0</v>
      </c>
    </row>
    <row r="47" spans="1:11" ht="18.75">
      <c r="A47" s="20" t="s">
        <v>174</v>
      </c>
      <c r="B47" s="40" t="s">
        <v>6</v>
      </c>
      <c r="C47" s="41" t="s">
        <v>103</v>
      </c>
      <c r="D47" s="41" t="s">
        <v>110</v>
      </c>
      <c r="E47" s="40" t="s">
        <v>172</v>
      </c>
      <c r="F47" s="39" t="s">
        <v>59</v>
      </c>
      <c r="G47" s="38"/>
      <c r="H47" s="58">
        <v>26.2</v>
      </c>
      <c r="I47" s="56"/>
      <c r="J47" s="58">
        <v>0</v>
      </c>
      <c r="K47" s="58">
        <v>0</v>
      </c>
    </row>
    <row r="48" spans="1:11" ht="32.25">
      <c r="A48" s="17" t="s">
        <v>125</v>
      </c>
      <c r="B48" s="40" t="s">
        <v>6</v>
      </c>
      <c r="C48" s="41" t="s">
        <v>103</v>
      </c>
      <c r="D48" s="41" t="s">
        <v>110</v>
      </c>
      <c r="E48" s="38" t="s">
        <v>78</v>
      </c>
      <c r="F48" s="41" t="s">
        <v>107</v>
      </c>
      <c r="G48" s="40"/>
      <c r="H48" s="58">
        <f>SUM(H49)</f>
        <v>80</v>
      </c>
      <c r="I48" s="56"/>
      <c r="J48" s="58">
        <f>SUM(J49)</f>
        <v>30</v>
      </c>
      <c r="K48" s="58">
        <f>SUM(K49)</f>
        <v>30</v>
      </c>
    </row>
    <row r="49" spans="1:11" ht="32.25">
      <c r="A49" s="18" t="s">
        <v>12</v>
      </c>
      <c r="B49" s="43" t="s">
        <v>6</v>
      </c>
      <c r="C49" s="44" t="s">
        <v>103</v>
      </c>
      <c r="D49" s="44" t="s">
        <v>110</v>
      </c>
      <c r="E49" s="43" t="s">
        <v>78</v>
      </c>
      <c r="F49" s="48" t="s">
        <v>27</v>
      </c>
      <c r="G49" s="45"/>
      <c r="H49" s="59">
        <v>80</v>
      </c>
      <c r="I49" s="56"/>
      <c r="J49" s="59">
        <v>30</v>
      </c>
      <c r="K49" s="59">
        <v>30</v>
      </c>
    </row>
    <row r="50" spans="1:11" ht="32.25" hidden="1">
      <c r="A50" s="18" t="s">
        <v>13</v>
      </c>
      <c r="B50" s="43"/>
      <c r="C50" s="44"/>
      <c r="D50" s="44"/>
      <c r="E50" s="43"/>
      <c r="F50" s="48">
        <v>244</v>
      </c>
      <c r="G50" s="45"/>
      <c r="H50" s="59">
        <v>30</v>
      </c>
      <c r="I50" s="56"/>
      <c r="J50" s="59">
        <v>30</v>
      </c>
      <c r="K50" s="59">
        <v>30</v>
      </c>
    </row>
    <row r="51" spans="1:11" ht="32.25">
      <c r="A51" s="17" t="s">
        <v>126</v>
      </c>
      <c r="B51" s="40" t="s">
        <v>6</v>
      </c>
      <c r="C51" s="41" t="s">
        <v>103</v>
      </c>
      <c r="D51" s="41" t="s">
        <v>110</v>
      </c>
      <c r="E51" s="38" t="s">
        <v>79</v>
      </c>
      <c r="F51" s="41" t="s">
        <v>107</v>
      </c>
      <c r="G51" s="40"/>
      <c r="H51" s="58">
        <f>SUM(H52)</f>
        <v>2.4</v>
      </c>
      <c r="I51" s="56"/>
      <c r="J51" s="58">
        <f>SUM(J52)</f>
        <v>2.4</v>
      </c>
      <c r="K51" s="58">
        <f>SUM(K52)</f>
        <v>2.4</v>
      </c>
    </row>
    <row r="52" spans="1:11" ht="18.75">
      <c r="A52" s="20" t="s">
        <v>28</v>
      </c>
      <c r="B52" s="40" t="s">
        <v>6</v>
      </c>
      <c r="C52" s="41" t="s">
        <v>103</v>
      </c>
      <c r="D52" s="41" t="s">
        <v>110</v>
      </c>
      <c r="E52" s="40" t="s">
        <v>79</v>
      </c>
      <c r="F52" s="38">
        <v>800</v>
      </c>
      <c r="G52" s="38"/>
      <c r="H52" s="58">
        <v>2.4</v>
      </c>
      <c r="I52" s="56"/>
      <c r="J52" s="58">
        <v>2.4</v>
      </c>
      <c r="K52" s="58">
        <v>2.4</v>
      </c>
    </row>
    <row r="53" spans="1:11" ht="18.75" hidden="1">
      <c r="A53" s="20" t="s">
        <v>29</v>
      </c>
      <c r="B53" s="40"/>
      <c r="C53" s="41"/>
      <c r="D53" s="41"/>
      <c r="E53" s="40"/>
      <c r="F53" s="38">
        <v>853</v>
      </c>
      <c r="G53" s="38"/>
      <c r="H53" s="58"/>
      <c r="I53" s="56"/>
      <c r="J53" s="58"/>
      <c r="K53" s="58"/>
    </row>
    <row r="54" spans="1:11" ht="19.5">
      <c r="A54" s="16" t="s">
        <v>30</v>
      </c>
      <c r="B54" s="46" t="s">
        <v>6</v>
      </c>
      <c r="C54" s="47" t="s">
        <v>112</v>
      </c>
      <c r="D54" s="47" t="s">
        <v>113</v>
      </c>
      <c r="E54" s="46" t="s">
        <v>104</v>
      </c>
      <c r="F54" s="47" t="s">
        <v>107</v>
      </c>
      <c r="G54" s="42"/>
      <c r="H54" s="57">
        <f>SUM(H55)</f>
        <v>170.7</v>
      </c>
      <c r="I54" s="56"/>
      <c r="J54" s="57">
        <f>SUM(J55)</f>
        <v>174.6</v>
      </c>
      <c r="K54" s="57">
        <f>SUM(K55)</f>
        <v>180.9</v>
      </c>
    </row>
    <row r="55" spans="1:11" ht="32.25">
      <c r="A55" s="17" t="s">
        <v>127</v>
      </c>
      <c r="B55" s="40" t="s">
        <v>6</v>
      </c>
      <c r="C55" s="41" t="s">
        <v>112</v>
      </c>
      <c r="D55" s="41" t="s">
        <v>113</v>
      </c>
      <c r="E55" s="38" t="s">
        <v>80</v>
      </c>
      <c r="F55" s="41" t="s">
        <v>107</v>
      </c>
      <c r="G55" s="40"/>
      <c r="H55" s="58">
        <f>SUM(H56+H59)</f>
        <v>170.7</v>
      </c>
      <c r="I55" s="56"/>
      <c r="J55" s="58">
        <f>SUM(J56+J59)</f>
        <v>174.6</v>
      </c>
      <c r="K55" s="58">
        <f>SUM(K56+K59)</f>
        <v>180.9</v>
      </c>
    </row>
    <row r="56" spans="1:11" ht="48" customHeight="1">
      <c r="A56" s="20" t="s">
        <v>8</v>
      </c>
      <c r="B56" s="40" t="s">
        <v>6</v>
      </c>
      <c r="C56" s="41" t="s">
        <v>112</v>
      </c>
      <c r="D56" s="41" t="s">
        <v>113</v>
      </c>
      <c r="E56" s="40" t="s">
        <v>80</v>
      </c>
      <c r="F56" s="38" t="s">
        <v>9</v>
      </c>
      <c r="G56" s="38"/>
      <c r="H56" s="58">
        <f>SUM(H57:H58)</f>
        <v>152</v>
      </c>
      <c r="I56" s="56"/>
      <c r="J56" s="58">
        <f>SUM(J57:J58)</f>
        <v>155.9</v>
      </c>
      <c r="K56" s="58">
        <f>SUM(K57:K58)</f>
        <v>160</v>
      </c>
    </row>
    <row r="57" spans="1:11" ht="0.75" customHeight="1">
      <c r="A57" s="20" t="s">
        <v>10</v>
      </c>
      <c r="B57" s="40"/>
      <c r="C57" s="41"/>
      <c r="D57" s="41"/>
      <c r="E57" s="40"/>
      <c r="F57" s="38">
        <v>121</v>
      </c>
      <c r="G57" s="38"/>
      <c r="H57" s="58">
        <v>117</v>
      </c>
      <c r="I57" s="56"/>
      <c r="J57" s="58">
        <v>120</v>
      </c>
      <c r="K57" s="58">
        <v>123</v>
      </c>
    </row>
    <row r="58" spans="1:11" ht="17.25" customHeight="1" hidden="1">
      <c r="A58" s="20" t="s">
        <v>11</v>
      </c>
      <c r="B58" s="40"/>
      <c r="C58" s="41"/>
      <c r="D58" s="41"/>
      <c r="E58" s="40"/>
      <c r="F58" s="38">
        <v>129</v>
      </c>
      <c r="G58" s="38"/>
      <c r="H58" s="58">
        <v>35</v>
      </c>
      <c r="I58" s="56"/>
      <c r="J58" s="58">
        <v>35.9</v>
      </c>
      <c r="K58" s="58">
        <v>37</v>
      </c>
    </row>
    <row r="59" spans="1:11" ht="32.25">
      <c r="A59" s="20" t="s">
        <v>12</v>
      </c>
      <c r="B59" s="40" t="s">
        <v>6</v>
      </c>
      <c r="C59" s="41" t="s">
        <v>112</v>
      </c>
      <c r="D59" s="41" t="s">
        <v>113</v>
      </c>
      <c r="E59" s="40" t="s">
        <v>80</v>
      </c>
      <c r="F59" s="38" t="s">
        <v>27</v>
      </c>
      <c r="G59" s="38"/>
      <c r="H59" s="58">
        <f>SUM(H60)</f>
        <v>18.7</v>
      </c>
      <c r="I59" s="56"/>
      <c r="J59" s="58">
        <f>SUM(J60)</f>
        <v>18.7</v>
      </c>
      <c r="K59" s="58">
        <f>SUM(K60)</f>
        <v>20.9</v>
      </c>
    </row>
    <row r="60" spans="1:11" ht="32.25" hidden="1">
      <c r="A60" s="20" t="s">
        <v>31</v>
      </c>
      <c r="B60" s="40"/>
      <c r="C60" s="41"/>
      <c r="D60" s="41"/>
      <c r="E60" s="40"/>
      <c r="F60" s="38">
        <v>244</v>
      </c>
      <c r="G60" s="38"/>
      <c r="H60" s="58">
        <v>18.7</v>
      </c>
      <c r="I60" s="56"/>
      <c r="J60" s="58">
        <v>18.7</v>
      </c>
      <c r="K60" s="58">
        <v>20.9</v>
      </c>
    </row>
    <row r="61" spans="1:11" ht="36.75" customHeight="1">
      <c r="A61" s="16" t="s">
        <v>32</v>
      </c>
      <c r="B61" s="46">
        <v>703</v>
      </c>
      <c r="C61" s="47" t="s">
        <v>113</v>
      </c>
      <c r="D61" s="47" t="s">
        <v>114</v>
      </c>
      <c r="E61" s="46" t="s">
        <v>104</v>
      </c>
      <c r="F61" s="47" t="s">
        <v>107</v>
      </c>
      <c r="G61" s="46"/>
      <c r="H61" s="57">
        <f>SUM(H63+H67+H70+H73)</f>
        <v>70</v>
      </c>
      <c r="I61" s="56"/>
      <c r="J61" s="57">
        <f>SUM(J63+J67+J70+J73)</f>
        <v>70</v>
      </c>
      <c r="K61" s="57">
        <f>SUM(K63+K67+K70+K73)</f>
        <v>70</v>
      </c>
    </row>
    <row r="62" spans="1:11" ht="78" customHeight="1">
      <c r="A62" s="22" t="s">
        <v>145</v>
      </c>
      <c r="B62" s="40" t="s">
        <v>6</v>
      </c>
      <c r="C62" s="41" t="s">
        <v>113</v>
      </c>
      <c r="D62" s="41" t="s">
        <v>114</v>
      </c>
      <c r="E62" s="38" t="s">
        <v>160</v>
      </c>
      <c r="F62" s="41" t="s">
        <v>107</v>
      </c>
      <c r="G62" s="46"/>
      <c r="H62" s="58">
        <f>SUM(H63+H67+H70+H73)</f>
        <v>70</v>
      </c>
      <c r="I62" s="56"/>
      <c r="J62" s="58">
        <f>SUM(J63+J67+J70+J73)</f>
        <v>70</v>
      </c>
      <c r="K62" s="58">
        <f>SUM(K63+K67+K70+K73)</f>
        <v>70</v>
      </c>
    </row>
    <row r="63" spans="1:11" ht="48">
      <c r="A63" s="16" t="s">
        <v>146</v>
      </c>
      <c r="B63" s="40" t="s">
        <v>6</v>
      </c>
      <c r="C63" s="41" t="s">
        <v>113</v>
      </c>
      <c r="D63" s="41" t="s">
        <v>114</v>
      </c>
      <c r="E63" s="38" t="s">
        <v>161</v>
      </c>
      <c r="F63" s="41" t="s">
        <v>107</v>
      </c>
      <c r="G63" s="46"/>
      <c r="H63" s="58">
        <f>SUM(H65)</f>
        <v>5</v>
      </c>
      <c r="I63" s="56"/>
      <c r="J63" s="58">
        <f>SUM(J65)</f>
        <v>5</v>
      </c>
      <c r="K63" s="58">
        <f>SUM(K65)</f>
        <v>5</v>
      </c>
    </row>
    <row r="64" spans="1:11" ht="19.5">
      <c r="A64" s="21" t="s">
        <v>86</v>
      </c>
      <c r="B64" s="40" t="s">
        <v>6</v>
      </c>
      <c r="C64" s="41" t="s">
        <v>113</v>
      </c>
      <c r="D64" s="41" t="s">
        <v>114</v>
      </c>
      <c r="E64" s="38" t="s">
        <v>81</v>
      </c>
      <c r="F64" s="41" t="s">
        <v>107</v>
      </c>
      <c r="G64" s="46"/>
      <c r="H64" s="58">
        <f>SUM(H65)</f>
        <v>5</v>
      </c>
      <c r="I64" s="56"/>
      <c r="J64" s="58">
        <f>SUM(J65)</f>
        <v>5</v>
      </c>
      <c r="K64" s="58">
        <f>SUM(K65)</f>
        <v>5</v>
      </c>
    </row>
    <row r="65" spans="1:11" ht="32.25">
      <c r="A65" s="20" t="s">
        <v>12</v>
      </c>
      <c r="B65" s="40" t="s">
        <v>6</v>
      </c>
      <c r="C65" s="41" t="s">
        <v>113</v>
      </c>
      <c r="D65" s="41" t="s">
        <v>114</v>
      </c>
      <c r="E65" s="40" t="s">
        <v>81</v>
      </c>
      <c r="F65" s="38">
        <v>200</v>
      </c>
      <c r="G65" s="46"/>
      <c r="H65" s="58">
        <f>SUM(H66)</f>
        <v>5</v>
      </c>
      <c r="I65" s="56"/>
      <c r="J65" s="58">
        <f>SUM(J66)</f>
        <v>5</v>
      </c>
      <c r="K65" s="58">
        <f>SUM(K66)</f>
        <v>5</v>
      </c>
    </row>
    <row r="66" spans="1:11" ht="10.5" customHeight="1" hidden="1">
      <c r="A66" s="20" t="s">
        <v>13</v>
      </c>
      <c r="B66" s="40"/>
      <c r="C66" s="41"/>
      <c r="D66" s="41"/>
      <c r="E66" s="40"/>
      <c r="F66" s="38">
        <v>244</v>
      </c>
      <c r="G66" s="46"/>
      <c r="H66" s="58">
        <v>5</v>
      </c>
      <c r="I66" s="56"/>
      <c r="J66" s="58">
        <v>5</v>
      </c>
      <c r="K66" s="58">
        <v>5</v>
      </c>
    </row>
    <row r="67" spans="1:11" ht="18.75">
      <c r="A67" s="17" t="s">
        <v>87</v>
      </c>
      <c r="B67" s="40" t="s">
        <v>6</v>
      </c>
      <c r="C67" s="41" t="s">
        <v>113</v>
      </c>
      <c r="D67" s="41" t="s">
        <v>114</v>
      </c>
      <c r="E67" s="38" t="s">
        <v>82</v>
      </c>
      <c r="F67" s="41" t="s">
        <v>107</v>
      </c>
      <c r="G67" s="38"/>
      <c r="H67" s="58">
        <f>SUM(H68)</f>
        <v>30</v>
      </c>
      <c r="I67" s="56"/>
      <c r="J67" s="58">
        <f>SUM(J68)</f>
        <v>30</v>
      </c>
      <c r="K67" s="58">
        <f>SUM(K68)</f>
        <v>30</v>
      </c>
    </row>
    <row r="68" spans="1:11" ht="32.25">
      <c r="A68" s="20" t="s">
        <v>12</v>
      </c>
      <c r="B68" s="40" t="s">
        <v>6</v>
      </c>
      <c r="C68" s="41" t="s">
        <v>113</v>
      </c>
      <c r="D68" s="41" t="s">
        <v>114</v>
      </c>
      <c r="E68" s="40" t="s">
        <v>82</v>
      </c>
      <c r="F68" s="38">
        <v>200</v>
      </c>
      <c r="G68" s="38"/>
      <c r="H68" s="58">
        <v>30</v>
      </c>
      <c r="I68" s="56"/>
      <c r="J68" s="58">
        <v>30</v>
      </c>
      <c r="K68" s="58">
        <v>30</v>
      </c>
    </row>
    <row r="69" spans="1:11" ht="32.25" hidden="1">
      <c r="A69" s="20" t="s">
        <v>13</v>
      </c>
      <c r="B69" s="40"/>
      <c r="C69" s="41"/>
      <c r="D69" s="41"/>
      <c r="E69" s="40"/>
      <c r="F69" s="38">
        <v>244</v>
      </c>
      <c r="G69" s="38"/>
      <c r="H69" s="58">
        <v>30</v>
      </c>
      <c r="I69" s="56"/>
      <c r="J69" s="58">
        <v>30</v>
      </c>
      <c r="K69" s="58">
        <v>30</v>
      </c>
    </row>
    <row r="70" spans="1:11" ht="32.25">
      <c r="A70" s="17" t="s">
        <v>88</v>
      </c>
      <c r="B70" s="40" t="s">
        <v>6</v>
      </c>
      <c r="C70" s="41" t="s">
        <v>113</v>
      </c>
      <c r="D70" s="41" t="s">
        <v>114</v>
      </c>
      <c r="E70" s="38" t="s">
        <v>83</v>
      </c>
      <c r="F70" s="41" t="s">
        <v>107</v>
      </c>
      <c r="G70" s="38"/>
      <c r="H70" s="58">
        <f>SUM(H71)</f>
        <v>5</v>
      </c>
      <c r="I70" s="56"/>
      <c r="J70" s="58">
        <f>SUM(J71)</f>
        <v>5</v>
      </c>
      <c r="K70" s="58">
        <f>SUM(K71)</f>
        <v>5</v>
      </c>
    </row>
    <row r="71" spans="1:11" ht="32.25">
      <c r="A71" s="20" t="s">
        <v>12</v>
      </c>
      <c r="B71" s="40" t="s">
        <v>6</v>
      </c>
      <c r="C71" s="41" t="s">
        <v>113</v>
      </c>
      <c r="D71" s="41" t="s">
        <v>114</v>
      </c>
      <c r="E71" s="40" t="s">
        <v>83</v>
      </c>
      <c r="F71" s="38">
        <v>200</v>
      </c>
      <c r="G71" s="38"/>
      <c r="H71" s="58">
        <f>SUM(H72)</f>
        <v>5</v>
      </c>
      <c r="I71" s="56"/>
      <c r="J71" s="58">
        <f>SUM(J72)</f>
        <v>5</v>
      </c>
      <c r="K71" s="58">
        <f>SUM(K72)</f>
        <v>5</v>
      </c>
    </row>
    <row r="72" spans="1:11" ht="24.75" customHeight="1" hidden="1">
      <c r="A72" s="20" t="s">
        <v>13</v>
      </c>
      <c r="B72" s="40"/>
      <c r="C72" s="41"/>
      <c r="D72" s="41"/>
      <c r="E72" s="40"/>
      <c r="F72" s="38">
        <v>244</v>
      </c>
      <c r="G72" s="38"/>
      <c r="H72" s="58">
        <v>5</v>
      </c>
      <c r="I72" s="56"/>
      <c r="J72" s="58">
        <v>5</v>
      </c>
      <c r="K72" s="58">
        <v>5</v>
      </c>
    </row>
    <row r="73" spans="1:11" ht="18.75">
      <c r="A73" s="17" t="s">
        <v>143</v>
      </c>
      <c r="B73" s="40" t="s">
        <v>6</v>
      </c>
      <c r="C73" s="41" t="s">
        <v>113</v>
      </c>
      <c r="D73" s="41" t="s">
        <v>114</v>
      </c>
      <c r="E73" s="38" t="s">
        <v>120</v>
      </c>
      <c r="F73" s="41" t="s">
        <v>107</v>
      </c>
      <c r="G73" s="38"/>
      <c r="H73" s="58">
        <f>SUM(H74)</f>
        <v>30</v>
      </c>
      <c r="I73" s="56"/>
      <c r="J73" s="58">
        <f>SUM(J74)</f>
        <v>30</v>
      </c>
      <c r="K73" s="58">
        <f>SUM(K74)</f>
        <v>30</v>
      </c>
    </row>
    <row r="74" spans="1:11" ht="32.25">
      <c r="A74" s="20" t="s">
        <v>12</v>
      </c>
      <c r="B74" s="40" t="s">
        <v>6</v>
      </c>
      <c r="C74" s="41" t="s">
        <v>113</v>
      </c>
      <c r="D74" s="41" t="s">
        <v>114</v>
      </c>
      <c r="E74" s="40" t="s">
        <v>120</v>
      </c>
      <c r="F74" s="39">
        <v>200</v>
      </c>
      <c r="G74" s="38"/>
      <c r="H74" s="58">
        <v>30</v>
      </c>
      <c r="I74" s="56"/>
      <c r="J74" s="58">
        <v>30</v>
      </c>
      <c r="K74" s="58">
        <v>30</v>
      </c>
    </row>
    <row r="75" spans="1:11" ht="32.25" hidden="1">
      <c r="A75" s="20" t="s">
        <v>13</v>
      </c>
      <c r="B75" s="40"/>
      <c r="C75" s="41"/>
      <c r="D75" s="41"/>
      <c r="E75" s="40"/>
      <c r="F75" s="39">
        <v>244</v>
      </c>
      <c r="G75" s="38"/>
      <c r="H75" s="58">
        <v>30</v>
      </c>
      <c r="I75" s="56"/>
      <c r="J75" s="58">
        <v>30</v>
      </c>
      <c r="K75" s="58">
        <v>30</v>
      </c>
    </row>
    <row r="76" spans="1:11" ht="19.5">
      <c r="A76" s="16" t="s">
        <v>33</v>
      </c>
      <c r="B76" s="46" t="s">
        <v>6</v>
      </c>
      <c r="C76" s="47" t="s">
        <v>105</v>
      </c>
      <c r="D76" s="47" t="s">
        <v>114</v>
      </c>
      <c r="E76" s="46" t="s">
        <v>104</v>
      </c>
      <c r="F76" s="47" t="s">
        <v>107</v>
      </c>
      <c r="G76" s="42"/>
      <c r="H76" s="57">
        <f>SUM(H77)</f>
        <v>808.3</v>
      </c>
      <c r="I76" s="56"/>
      <c r="J76" s="57">
        <f aca="true" t="shared" si="0" ref="J76:K78">SUM(J77)</f>
        <v>0</v>
      </c>
      <c r="K76" s="57">
        <f t="shared" si="0"/>
        <v>0</v>
      </c>
    </row>
    <row r="77" spans="1:11" ht="32.25">
      <c r="A77" s="23" t="s">
        <v>128</v>
      </c>
      <c r="B77" s="40" t="s">
        <v>6</v>
      </c>
      <c r="C77" s="41" t="s">
        <v>105</v>
      </c>
      <c r="D77" s="41" t="s">
        <v>114</v>
      </c>
      <c r="E77" s="39" t="s">
        <v>84</v>
      </c>
      <c r="F77" s="41" t="s">
        <v>107</v>
      </c>
      <c r="G77" s="40"/>
      <c r="H77" s="58">
        <f>SUM(H78)</f>
        <v>808.3</v>
      </c>
      <c r="I77" s="56"/>
      <c r="J77" s="58">
        <f t="shared" si="0"/>
        <v>0</v>
      </c>
      <c r="K77" s="58">
        <f t="shared" si="0"/>
        <v>0</v>
      </c>
    </row>
    <row r="78" spans="1:11" ht="32.25">
      <c r="A78" s="20" t="s">
        <v>12</v>
      </c>
      <c r="B78" s="40" t="s">
        <v>6</v>
      </c>
      <c r="C78" s="41" t="s">
        <v>105</v>
      </c>
      <c r="D78" s="41" t="s">
        <v>114</v>
      </c>
      <c r="E78" s="41" t="s">
        <v>84</v>
      </c>
      <c r="F78" s="39" t="s">
        <v>27</v>
      </c>
      <c r="G78" s="38"/>
      <c r="H78" s="58">
        <v>808.3</v>
      </c>
      <c r="I78" s="56"/>
      <c r="J78" s="58">
        <f t="shared" si="0"/>
        <v>0</v>
      </c>
      <c r="K78" s="58">
        <f t="shared" si="0"/>
        <v>0</v>
      </c>
    </row>
    <row r="79" spans="1:11" ht="32.25" hidden="1">
      <c r="A79" s="20" t="s">
        <v>13</v>
      </c>
      <c r="B79" s="40"/>
      <c r="C79" s="41"/>
      <c r="D79" s="41"/>
      <c r="E79" s="41"/>
      <c r="F79" s="39">
        <v>244</v>
      </c>
      <c r="G79" s="38"/>
      <c r="H79" s="58">
        <v>808.3</v>
      </c>
      <c r="I79" s="56"/>
      <c r="J79" s="58">
        <v>0</v>
      </c>
      <c r="K79" s="58">
        <v>0</v>
      </c>
    </row>
    <row r="80" spans="1:11" s="9" customFormat="1" ht="19.5">
      <c r="A80" s="16" t="s">
        <v>34</v>
      </c>
      <c r="B80" s="46">
        <v>703</v>
      </c>
      <c r="C80" s="47" t="s">
        <v>115</v>
      </c>
      <c r="D80" s="47" t="s">
        <v>103</v>
      </c>
      <c r="E80" s="49" t="s">
        <v>104</v>
      </c>
      <c r="F80" s="47" t="s">
        <v>107</v>
      </c>
      <c r="G80" s="50"/>
      <c r="H80" s="57">
        <f>SUM(H82)</f>
        <v>56</v>
      </c>
      <c r="I80" s="61"/>
      <c r="J80" s="57">
        <f>SUM(J82)</f>
        <v>56</v>
      </c>
      <c r="K80" s="57">
        <f>SUM(K82)</f>
        <v>56</v>
      </c>
    </row>
    <row r="81" spans="1:11" ht="31.5">
      <c r="A81" s="24" t="s">
        <v>129</v>
      </c>
      <c r="B81" s="40">
        <v>703</v>
      </c>
      <c r="C81" s="41" t="s">
        <v>115</v>
      </c>
      <c r="D81" s="41" t="s">
        <v>103</v>
      </c>
      <c r="E81" s="39" t="s">
        <v>121</v>
      </c>
      <c r="F81" s="41" t="s">
        <v>107</v>
      </c>
      <c r="G81" s="38"/>
      <c r="H81" s="58">
        <f>SUM(H82)</f>
        <v>56</v>
      </c>
      <c r="I81" s="56"/>
      <c r="J81" s="58">
        <f>SUM(J82)</f>
        <v>56</v>
      </c>
      <c r="K81" s="58">
        <f>SUM(K82)</f>
        <v>56</v>
      </c>
    </row>
    <row r="82" spans="1:11" ht="32.25">
      <c r="A82" s="20" t="s">
        <v>35</v>
      </c>
      <c r="B82" s="40">
        <v>703</v>
      </c>
      <c r="C82" s="41" t="s">
        <v>115</v>
      </c>
      <c r="D82" s="41" t="s">
        <v>103</v>
      </c>
      <c r="E82" s="41" t="s">
        <v>121</v>
      </c>
      <c r="F82" s="39" t="s">
        <v>27</v>
      </c>
      <c r="G82" s="38"/>
      <c r="H82" s="58">
        <v>56</v>
      </c>
      <c r="I82" s="56"/>
      <c r="J82" s="58">
        <v>56</v>
      </c>
      <c r="K82" s="58">
        <v>56</v>
      </c>
    </row>
    <row r="83" spans="1:11" ht="32.25" hidden="1">
      <c r="A83" s="20" t="s">
        <v>13</v>
      </c>
      <c r="B83" s="40"/>
      <c r="C83" s="41"/>
      <c r="D83" s="41"/>
      <c r="E83" s="41"/>
      <c r="F83" s="39">
        <v>244</v>
      </c>
      <c r="G83" s="38"/>
      <c r="H83" s="58">
        <v>46</v>
      </c>
      <c r="I83" s="56"/>
      <c r="J83" s="58">
        <v>46</v>
      </c>
      <c r="K83" s="58">
        <v>46</v>
      </c>
    </row>
    <row r="84" spans="1:11" ht="19.5">
      <c r="A84" s="16" t="s">
        <v>36</v>
      </c>
      <c r="B84" s="46">
        <v>703</v>
      </c>
      <c r="C84" s="47" t="s">
        <v>115</v>
      </c>
      <c r="D84" s="47" t="s">
        <v>112</v>
      </c>
      <c r="E84" s="47" t="s">
        <v>104</v>
      </c>
      <c r="F84" s="47" t="s">
        <v>107</v>
      </c>
      <c r="G84" s="46"/>
      <c r="H84" s="57">
        <f>SUM(H85+H90+H93)</f>
        <v>131.8</v>
      </c>
      <c r="I84" s="56"/>
      <c r="J84" s="57">
        <f>SUM(J85+J90)</f>
        <v>30</v>
      </c>
      <c r="K84" s="57">
        <f>SUM(K85+K90)</f>
        <v>30</v>
      </c>
    </row>
    <row r="85" spans="1:11" ht="18.75">
      <c r="A85" s="21" t="s">
        <v>130</v>
      </c>
      <c r="B85" s="40">
        <v>703</v>
      </c>
      <c r="C85" s="41" t="s">
        <v>115</v>
      </c>
      <c r="D85" s="41" t="s">
        <v>112</v>
      </c>
      <c r="E85" s="39" t="s">
        <v>85</v>
      </c>
      <c r="F85" s="41" t="s">
        <v>107</v>
      </c>
      <c r="G85" s="38"/>
      <c r="H85" s="58">
        <f>SUM(H86+H88)</f>
        <v>31.8</v>
      </c>
      <c r="I85" s="56"/>
      <c r="J85" s="58">
        <f>SUM(J86+J88)</f>
        <v>30</v>
      </c>
      <c r="K85" s="58">
        <f>SUM(K86+K88)</f>
        <v>30</v>
      </c>
    </row>
    <row r="86" spans="1:11" ht="27" customHeight="1" hidden="1">
      <c r="A86" s="20" t="s">
        <v>12</v>
      </c>
      <c r="B86" s="40">
        <v>703</v>
      </c>
      <c r="C86" s="41"/>
      <c r="D86" s="41" t="s">
        <v>37</v>
      </c>
      <c r="E86" s="41" t="s">
        <v>38</v>
      </c>
      <c r="F86" s="39">
        <v>200</v>
      </c>
      <c r="G86" s="38"/>
      <c r="H86" s="58">
        <f>SUM(H87)</f>
        <v>0</v>
      </c>
      <c r="I86" s="56"/>
      <c r="J86" s="58">
        <f>SUM(J87)</f>
        <v>0</v>
      </c>
      <c r="K86" s="58">
        <f>SUM(K87)</f>
        <v>0</v>
      </c>
    </row>
    <row r="87" spans="1:11" ht="27" customHeight="1" hidden="1">
      <c r="A87" s="20" t="s">
        <v>13</v>
      </c>
      <c r="B87" s="40"/>
      <c r="C87" s="41"/>
      <c r="D87" s="41"/>
      <c r="E87" s="41"/>
      <c r="F87" s="39">
        <v>244</v>
      </c>
      <c r="G87" s="38"/>
      <c r="H87" s="58">
        <v>0</v>
      </c>
      <c r="I87" s="56"/>
      <c r="J87" s="58">
        <v>0</v>
      </c>
      <c r="K87" s="58">
        <v>0</v>
      </c>
    </row>
    <row r="88" spans="1:11" ht="18.75">
      <c r="A88" s="20" t="s">
        <v>16</v>
      </c>
      <c r="B88" s="40">
        <v>703</v>
      </c>
      <c r="C88" s="41" t="s">
        <v>115</v>
      </c>
      <c r="D88" s="41" t="s">
        <v>112</v>
      </c>
      <c r="E88" s="41" t="s">
        <v>85</v>
      </c>
      <c r="F88" s="39">
        <v>800</v>
      </c>
      <c r="G88" s="38"/>
      <c r="H88" s="58">
        <v>31.8</v>
      </c>
      <c r="I88" s="56"/>
      <c r="J88" s="58">
        <f>SUM(J89)</f>
        <v>30</v>
      </c>
      <c r="K88" s="58">
        <f>SUM(K89)</f>
        <v>30</v>
      </c>
    </row>
    <row r="89" spans="1:11" ht="18.75" hidden="1">
      <c r="A89" s="20" t="s">
        <v>39</v>
      </c>
      <c r="B89" s="40"/>
      <c r="C89" s="41"/>
      <c r="D89" s="41"/>
      <c r="E89" s="41"/>
      <c r="F89" s="39">
        <v>852</v>
      </c>
      <c r="G89" s="38"/>
      <c r="H89" s="58">
        <v>30</v>
      </c>
      <c r="I89" s="56"/>
      <c r="J89" s="58">
        <v>30</v>
      </c>
      <c r="K89" s="58">
        <v>30</v>
      </c>
    </row>
    <row r="90" spans="1:11" ht="14.25" customHeight="1" hidden="1">
      <c r="A90" s="25" t="s">
        <v>40</v>
      </c>
      <c r="B90" s="40" t="s">
        <v>6</v>
      </c>
      <c r="C90" s="41"/>
      <c r="D90" s="41" t="s">
        <v>37</v>
      </c>
      <c r="E90" s="38" t="s">
        <v>41</v>
      </c>
      <c r="F90" s="39"/>
      <c r="G90" s="38"/>
      <c r="H90" s="62">
        <f>SUM(H91)</f>
        <v>0</v>
      </c>
      <c r="I90" s="56"/>
      <c r="J90" s="62">
        <f>SUM(J91)</f>
        <v>0</v>
      </c>
      <c r="K90" s="62">
        <f>SUM(K91)</f>
        <v>0</v>
      </c>
    </row>
    <row r="91" spans="1:11" ht="32.25" hidden="1">
      <c r="A91" s="20" t="s">
        <v>35</v>
      </c>
      <c r="B91" s="40" t="s">
        <v>6</v>
      </c>
      <c r="C91" s="41"/>
      <c r="D91" s="41" t="s">
        <v>37</v>
      </c>
      <c r="E91" s="40" t="s">
        <v>41</v>
      </c>
      <c r="F91" s="39">
        <v>200</v>
      </c>
      <c r="G91" s="38"/>
      <c r="H91" s="58">
        <f>SUM(H92)</f>
        <v>0</v>
      </c>
      <c r="I91" s="56"/>
      <c r="J91" s="58">
        <f>SUM(J92)</f>
        <v>0</v>
      </c>
      <c r="K91" s="58">
        <f>SUM(K92)</f>
        <v>0</v>
      </c>
    </row>
    <row r="92" spans="1:11" ht="32.25" hidden="1">
      <c r="A92" s="20" t="s">
        <v>13</v>
      </c>
      <c r="B92" s="40"/>
      <c r="C92" s="41"/>
      <c r="D92" s="41"/>
      <c r="E92" s="40"/>
      <c r="F92" s="39">
        <v>244</v>
      </c>
      <c r="G92" s="38"/>
      <c r="H92" s="58">
        <v>0</v>
      </c>
      <c r="I92" s="56"/>
      <c r="J92" s="58">
        <v>0</v>
      </c>
      <c r="K92" s="58">
        <v>0</v>
      </c>
    </row>
    <row r="93" spans="1:11" ht="15" customHeight="1">
      <c r="A93" s="21" t="s">
        <v>40</v>
      </c>
      <c r="B93" s="40">
        <v>703</v>
      </c>
      <c r="C93" s="41" t="s">
        <v>115</v>
      </c>
      <c r="D93" s="41" t="s">
        <v>112</v>
      </c>
      <c r="E93" s="39" t="s">
        <v>142</v>
      </c>
      <c r="F93" s="41" t="s">
        <v>107</v>
      </c>
      <c r="G93" s="38"/>
      <c r="H93" s="58">
        <f>SUM(H94)</f>
        <v>100</v>
      </c>
      <c r="I93" s="56"/>
      <c r="J93" s="58">
        <f>SUM(K94)</f>
        <v>0</v>
      </c>
      <c r="K93" s="58">
        <f>SUM(L94)</f>
        <v>0</v>
      </c>
    </row>
    <row r="94" spans="1:11" ht="32.25">
      <c r="A94" s="20" t="s">
        <v>35</v>
      </c>
      <c r="B94" s="40">
        <v>703</v>
      </c>
      <c r="C94" s="41" t="s">
        <v>115</v>
      </c>
      <c r="D94" s="41" t="s">
        <v>112</v>
      </c>
      <c r="E94" s="41" t="s">
        <v>142</v>
      </c>
      <c r="F94" s="39" t="s">
        <v>27</v>
      </c>
      <c r="G94" s="38"/>
      <c r="H94" s="58">
        <v>100</v>
      </c>
      <c r="I94" s="56"/>
      <c r="J94" s="58">
        <v>0</v>
      </c>
      <c r="K94" s="58">
        <v>0</v>
      </c>
    </row>
    <row r="95" spans="1:11" ht="19.5">
      <c r="A95" s="16" t="s">
        <v>42</v>
      </c>
      <c r="B95" s="46" t="s">
        <v>6</v>
      </c>
      <c r="C95" s="47" t="s">
        <v>115</v>
      </c>
      <c r="D95" s="47" t="s">
        <v>113</v>
      </c>
      <c r="E95" s="46" t="s">
        <v>104</v>
      </c>
      <c r="F95" s="47" t="s">
        <v>107</v>
      </c>
      <c r="G95" s="42"/>
      <c r="H95" s="57">
        <f>SUM(H96+H101+H120)</f>
        <v>1365.3</v>
      </c>
      <c r="I95" s="56"/>
      <c r="J95" s="57">
        <f>SUM(J96+J101+J121)</f>
        <v>271.8</v>
      </c>
      <c r="K95" s="57">
        <f>SUM(K96+K101+K121)</f>
        <v>265.1</v>
      </c>
    </row>
    <row r="96" spans="1:11" ht="48.75" customHeight="1">
      <c r="A96" s="22" t="s">
        <v>147</v>
      </c>
      <c r="B96" s="40">
        <v>703</v>
      </c>
      <c r="C96" s="41" t="s">
        <v>115</v>
      </c>
      <c r="D96" s="41" t="s">
        <v>113</v>
      </c>
      <c r="E96" s="38" t="s">
        <v>162</v>
      </c>
      <c r="F96" s="41" t="s">
        <v>107</v>
      </c>
      <c r="G96" s="42"/>
      <c r="H96" s="58">
        <f>SUM(H99)</f>
        <v>20</v>
      </c>
      <c r="I96" s="56"/>
      <c r="J96" s="58">
        <f>SUM(J99)</f>
        <v>20</v>
      </c>
      <c r="K96" s="58">
        <f>SUM(K99)</f>
        <v>20</v>
      </c>
    </row>
    <row r="97" spans="1:11" ht="32.25">
      <c r="A97" s="22" t="s">
        <v>148</v>
      </c>
      <c r="B97" s="40">
        <v>703</v>
      </c>
      <c r="C97" s="41" t="s">
        <v>115</v>
      </c>
      <c r="D97" s="41" t="s">
        <v>113</v>
      </c>
      <c r="E97" s="38" t="s">
        <v>163</v>
      </c>
      <c r="F97" s="41" t="s">
        <v>107</v>
      </c>
      <c r="G97" s="38"/>
      <c r="H97" s="58">
        <f>SUM(H99)</f>
        <v>20</v>
      </c>
      <c r="I97" s="56"/>
      <c r="J97" s="58">
        <f>SUM(J99)</f>
        <v>20</v>
      </c>
      <c r="K97" s="58">
        <f>SUM(K99)</f>
        <v>20</v>
      </c>
    </row>
    <row r="98" spans="1:11" ht="18.75">
      <c r="A98" s="17" t="s">
        <v>45</v>
      </c>
      <c r="B98" s="40" t="s">
        <v>6</v>
      </c>
      <c r="C98" s="41" t="s">
        <v>115</v>
      </c>
      <c r="D98" s="41" t="s">
        <v>113</v>
      </c>
      <c r="E98" s="38" t="s">
        <v>46</v>
      </c>
      <c r="F98" s="41" t="s">
        <v>107</v>
      </c>
      <c r="G98" s="38"/>
      <c r="H98" s="58">
        <f>SUM(H99)</f>
        <v>20</v>
      </c>
      <c r="I98" s="56"/>
      <c r="J98" s="58">
        <f>SUM(J99)</f>
        <v>20</v>
      </c>
      <c r="K98" s="58">
        <f>SUM(K99)</f>
        <v>20</v>
      </c>
    </row>
    <row r="99" spans="1:11" ht="32.25">
      <c r="A99" s="20" t="s">
        <v>12</v>
      </c>
      <c r="B99" s="40" t="s">
        <v>6</v>
      </c>
      <c r="C99" s="41" t="s">
        <v>115</v>
      </c>
      <c r="D99" s="41" t="s">
        <v>113</v>
      </c>
      <c r="E99" s="40" t="s">
        <v>122</v>
      </c>
      <c r="F99" s="39">
        <v>200</v>
      </c>
      <c r="G99" s="38"/>
      <c r="H99" s="58">
        <f>SUM(H100)</f>
        <v>20</v>
      </c>
      <c r="I99" s="56"/>
      <c r="J99" s="58">
        <f>SUM(J100)</f>
        <v>20</v>
      </c>
      <c r="K99" s="58">
        <f>SUM(K100)</f>
        <v>20</v>
      </c>
    </row>
    <row r="100" spans="1:11" ht="32.25" hidden="1">
      <c r="A100" s="20" t="s">
        <v>13</v>
      </c>
      <c r="B100" s="40"/>
      <c r="C100" s="41"/>
      <c r="D100" s="41"/>
      <c r="E100" s="40"/>
      <c r="F100" s="39">
        <v>244</v>
      </c>
      <c r="G100" s="38"/>
      <c r="H100" s="58">
        <v>20</v>
      </c>
      <c r="I100" s="56"/>
      <c r="J100" s="58">
        <v>20</v>
      </c>
      <c r="K100" s="58">
        <v>20</v>
      </c>
    </row>
    <row r="101" spans="1:11" ht="48">
      <c r="A101" s="26" t="s">
        <v>149</v>
      </c>
      <c r="B101" s="40">
        <v>703</v>
      </c>
      <c r="C101" s="41" t="s">
        <v>115</v>
      </c>
      <c r="D101" s="41" t="s">
        <v>113</v>
      </c>
      <c r="E101" s="38" t="s">
        <v>164</v>
      </c>
      <c r="F101" s="41" t="s">
        <v>107</v>
      </c>
      <c r="G101" s="38"/>
      <c r="H101" s="58">
        <f>SUM(H102+H117)</f>
        <v>1321.3</v>
      </c>
      <c r="I101" s="56"/>
      <c r="J101" s="58">
        <f>SUM(J102+J117)</f>
        <v>228.8</v>
      </c>
      <c r="K101" s="58">
        <f>SUM(K102+K117)</f>
        <v>222.1</v>
      </c>
    </row>
    <row r="102" spans="1:11" ht="18.75">
      <c r="A102" s="26" t="s">
        <v>150</v>
      </c>
      <c r="B102" s="40">
        <v>703</v>
      </c>
      <c r="C102" s="41" t="s">
        <v>115</v>
      </c>
      <c r="D102" s="41" t="s">
        <v>113</v>
      </c>
      <c r="E102" s="38" t="s">
        <v>165</v>
      </c>
      <c r="F102" s="41" t="s">
        <v>107</v>
      </c>
      <c r="G102" s="38"/>
      <c r="H102" s="58">
        <f>SUM(H103+H107+H111+H115)</f>
        <v>1271.3</v>
      </c>
      <c r="I102" s="56"/>
      <c r="J102" s="58">
        <f>SUM(J103+J107+J111+J115)</f>
        <v>178.8</v>
      </c>
      <c r="K102" s="58">
        <f>SUM(K103+K107+K111+K115)</f>
        <v>172.1</v>
      </c>
    </row>
    <row r="103" spans="1:11" ht="32.25">
      <c r="A103" s="27" t="s">
        <v>151</v>
      </c>
      <c r="B103" s="40">
        <v>703</v>
      </c>
      <c r="C103" s="41" t="s">
        <v>115</v>
      </c>
      <c r="D103" s="41" t="s">
        <v>113</v>
      </c>
      <c r="E103" s="38" t="s">
        <v>166</v>
      </c>
      <c r="F103" s="41" t="s">
        <v>107</v>
      </c>
      <c r="G103" s="38"/>
      <c r="H103" s="58">
        <v>913.3</v>
      </c>
      <c r="I103" s="56"/>
      <c r="J103" s="58">
        <f>SUM(J104)</f>
        <v>108.8</v>
      </c>
      <c r="K103" s="58">
        <f>SUM(K104)</f>
        <v>102.1</v>
      </c>
    </row>
    <row r="104" spans="1:11" ht="18.75">
      <c r="A104" s="17" t="s">
        <v>140</v>
      </c>
      <c r="B104" s="40" t="s">
        <v>6</v>
      </c>
      <c r="C104" s="41" t="s">
        <v>115</v>
      </c>
      <c r="D104" s="41" t="s">
        <v>113</v>
      </c>
      <c r="E104" s="38" t="s">
        <v>133</v>
      </c>
      <c r="F104" s="41" t="s">
        <v>107</v>
      </c>
      <c r="G104" s="40"/>
      <c r="H104" s="58">
        <v>913.3</v>
      </c>
      <c r="I104" s="56"/>
      <c r="J104" s="58">
        <f>SUM(J105)</f>
        <v>108.8</v>
      </c>
      <c r="K104" s="58">
        <f>SUM(K105)</f>
        <v>102.1</v>
      </c>
    </row>
    <row r="105" spans="1:11" ht="32.25">
      <c r="A105" s="18" t="s">
        <v>12</v>
      </c>
      <c r="B105" s="43" t="s">
        <v>6</v>
      </c>
      <c r="C105" s="44" t="s">
        <v>115</v>
      </c>
      <c r="D105" s="44" t="s">
        <v>113</v>
      </c>
      <c r="E105" s="43" t="s">
        <v>133</v>
      </c>
      <c r="F105" s="48" t="s">
        <v>27</v>
      </c>
      <c r="G105" s="45"/>
      <c r="H105" s="59">
        <v>370</v>
      </c>
      <c r="I105" s="56"/>
      <c r="J105" s="59">
        <v>108.8</v>
      </c>
      <c r="K105" s="59">
        <v>102.1</v>
      </c>
    </row>
    <row r="106" spans="1:11" ht="32.25" hidden="1">
      <c r="A106" s="18" t="s">
        <v>13</v>
      </c>
      <c r="B106" s="43"/>
      <c r="C106" s="44"/>
      <c r="D106" s="44"/>
      <c r="E106" s="43"/>
      <c r="F106" s="48">
        <v>244</v>
      </c>
      <c r="G106" s="45"/>
      <c r="H106" s="59">
        <v>300</v>
      </c>
      <c r="I106" s="56"/>
      <c r="J106" s="59">
        <v>158.8</v>
      </c>
      <c r="K106" s="59">
        <v>152.1</v>
      </c>
    </row>
    <row r="107" spans="1:11" ht="18.75">
      <c r="A107" s="28" t="s">
        <v>152</v>
      </c>
      <c r="B107" s="40">
        <v>703</v>
      </c>
      <c r="C107" s="41" t="s">
        <v>115</v>
      </c>
      <c r="D107" s="41" t="s">
        <v>113</v>
      </c>
      <c r="E107" s="45" t="s">
        <v>167</v>
      </c>
      <c r="F107" s="44" t="s">
        <v>107</v>
      </c>
      <c r="G107" s="45"/>
      <c r="H107" s="59">
        <f>SUM(H108)</f>
        <v>18</v>
      </c>
      <c r="I107" s="56"/>
      <c r="J107" s="59">
        <f aca="true" t="shared" si="1" ref="J107:K109">SUM(J108)</f>
        <v>10</v>
      </c>
      <c r="K107" s="59">
        <f t="shared" si="1"/>
        <v>10</v>
      </c>
    </row>
    <row r="108" spans="1:11" ht="18.75">
      <c r="A108" s="29" t="s">
        <v>119</v>
      </c>
      <c r="B108" s="40">
        <v>703</v>
      </c>
      <c r="C108" s="41" t="s">
        <v>115</v>
      </c>
      <c r="D108" s="41" t="s">
        <v>113</v>
      </c>
      <c r="E108" s="45" t="s">
        <v>134</v>
      </c>
      <c r="F108" s="44" t="s">
        <v>107</v>
      </c>
      <c r="G108" s="45"/>
      <c r="H108" s="59">
        <f>SUM(H109)</f>
        <v>18</v>
      </c>
      <c r="I108" s="56"/>
      <c r="J108" s="59">
        <f t="shared" si="1"/>
        <v>10</v>
      </c>
      <c r="K108" s="59">
        <f t="shared" si="1"/>
        <v>10</v>
      </c>
    </row>
    <row r="109" spans="1:11" ht="32.25">
      <c r="A109" s="18" t="s">
        <v>12</v>
      </c>
      <c r="B109" s="40" t="s">
        <v>6</v>
      </c>
      <c r="C109" s="41" t="s">
        <v>115</v>
      </c>
      <c r="D109" s="41" t="s">
        <v>113</v>
      </c>
      <c r="E109" s="43" t="s">
        <v>134</v>
      </c>
      <c r="F109" s="48" t="s">
        <v>27</v>
      </c>
      <c r="G109" s="45"/>
      <c r="H109" s="59">
        <v>18</v>
      </c>
      <c r="I109" s="56"/>
      <c r="J109" s="59">
        <f t="shared" si="1"/>
        <v>10</v>
      </c>
      <c r="K109" s="59">
        <f t="shared" si="1"/>
        <v>10</v>
      </c>
    </row>
    <row r="110" spans="1:11" ht="32.25" hidden="1">
      <c r="A110" s="18" t="s">
        <v>13</v>
      </c>
      <c r="B110" s="40"/>
      <c r="C110" s="41"/>
      <c r="D110" s="41"/>
      <c r="E110" s="40"/>
      <c r="F110" s="48">
        <v>244</v>
      </c>
      <c r="G110" s="45"/>
      <c r="H110" s="59">
        <v>10</v>
      </c>
      <c r="I110" s="56"/>
      <c r="J110" s="59">
        <v>10</v>
      </c>
      <c r="K110" s="59">
        <v>10</v>
      </c>
    </row>
    <row r="111" spans="1:11" ht="32.25">
      <c r="A111" s="16" t="s">
        <v>153</v>
      </c>
      <c r="B111" s="40">
        <v>703</v>
      </c>
      <c r="C111" s="41" t="s">
        <v>115</v>
      </c>
      <c r="D111" s="41" t="s">
        <v>113</v>
      </c>
      <c r="E111" s="45" t="s">
        <v>168</v>
      </c>
      <c r="F111" s="41" t="s">
        <v>107</v>
      </c>
      <c r="G111" s="38"/>
      <c r="H111" s="58">
        <f>SUM(H112)</f>
        <v>30</v>
      </c>
      <c r="I111" s="56"/>
      <c r="J111" s="58">
        <f aca="true" t="shared" si="2" ref="J111:K113">SUM(J112)</f>
        <v>30</v>
      </c>
      <c r="K111" s="58">
        <f t="shared" si="2"/>
        <v>30</v>
      </c>
    </row>
    <row r="112" spans="1:11" ht="17.25" customHeight="1">
      <c r="A112" s="25" t="s">
        <v>141</v>
      </c>
      <c r="B112" s="40">
        <v>703</v>
      </c>
      <c r="C112" s="41" t="s">
        <v>115</v>
      </c>
      <c r="D112" s="41" t="s">
        <v>113</v>
      </c>
      <c r="E112" s="45" t="s">
        <v>135</v>
      </c>
      <c r="F112" s="41" t="s">
        <v>107</v>
      </c>
      <c r="G112" s="38"/>
      <c r="H112" s="58">
        <f>SUM(H113)</f>
        <v>30</v>
      </c>
      <c r="I112" s="56"/>
      <c r="J112" s="58">
        <f t="shared" si="2"/>
        <v>30</v>
      </c>
      <c r="K112" s="58">
        <f t="shared" si="2"/>
        <v>30</v>
      </c>
    </row>
    <row r="113" spans="1:11" ht="32.25">
      <c r="A113" s="20" t="s">
        <v>12</v>
      </c>
      <c r="B113" s="40" t="s">
        <v>6</v>
      </c>
      <c r="C113" s="41" t="s">
        <v>115</v>
      </c>
      <c r="D113" s="41" t="s">
        <v>113</v>
      </c>
      <c r="E113" s="43" t="s">
        <v>135</v>
      </c>
      <c r="F113" s="39">
        <v>200</v>
      </c>
      <c r="G113" s="38"/>
      <c r="H113" s="58">
        <f>SUM(H114)</f>
        <v>30</v>
      </c>
      <c r="I113" s="56"/>
      <c r="J113" s="58">
        <f t="shared" si="2"/>
        <v>30</v>
      </c>
      <c r="K113" s="58">
        <f t="shared" si="2"/>
        <v>30</v>
      </c>
    </row>
    <row r="114" spans="1:11" ht="32.25" hidden="1">
      <c r="A114" s="20" t="s">
        <v>13</v>
      </c>
      <c r="B114" s="40"/>
      <c r="C114" s="41"/>
      <c r="D114" s="41"/>
      <c r="E114" s="40"/>
      <c r="F114" s="39">
        <v>244</v>
      </c>
      <c r="G114" s="38"/>
      <c r="H114" s="58">
        <v>30</v>
      </c>
      <c r="I114" s="56"/>
      <c r="J114" s="58">
        <v>30</v>
      </c>
      <c r="K114" s="58">
        <v>30</v>
      </c>
    </row>
    <row r="115" spans="1:11" ht="32.25">
      <c r="A115" s="27" t="s">
        <v>154</v>
      </c>
      <c r="B115" s="40">
        <v>703</v>
      </c>
      <c r="C115" s="41" t="s">
        <v>115</v>
      </c>
      <c r="D115" s="41" t="s">
        <v>113</v>
      </c>
      <c r="E115" s="38" t="s">
        <v>139</v>
      </c>
      <c r="F115" s="41" t="s">
        <v>107</v>
      </c>
      <c r="G115" s="38"/>
      <c r="H115" s="58">
        <f>SUM(H116)</f>
        <v>310</v>
      </c>
      <c r="I115" s="56"/>
      <c r="J115" s="58">
        <f>SUM(J116)</f>
        <v>30</v>
      </c>
      <c r="K115" s="58">
        <f>SUM(K116)</f>
        <v>30</v>
      </c>
    </row>
    <row r="116" spans="1:11" ht="32.25">
      <c r="A116" s="20" t="s">
        <v>12</v>
      </c>
      <c r="B116" s="40">
        <v>703</v>
      </c>
      <c r="C116" s="41" t="s">
        <v>115</v>
      </c>
      <c r="D116" s="41" t="s">
        <v>113</v>
      </c>
      <c r="E116" s="40" t="s">
        <v>139</v>
      </c>
      <c r="F116" s="39" t="s">
        <v>27</v>
      </c>
      <c r="G116" s="38"/>
      <c r="H116" s="58">
        <v>310</v>
      </c>
      <c r="I116" s="56"/>
      <c r="J116" s="58">
        <v>30</v>
      </c>
      <c r="K116" s="58">
        <v>30</v>
      </c>
    </row>
    <row r="117" spans="1:11" ht="78.75" customHeight="1">
      <c r="A117" s="16" t="s">
        <v>155</v>
      </c>
      <c r="B117" s="40">
        <v>703</v>
      </c>
      <c r="C117" s="41" t="s">
        <v>115</v>
      </c>
      <c r="D117" s="41" t="s">
        <v>113</v>
      </c>
      <c r="E117" s="38" t="s">
        <v>169</v>
      </c>
      <c r="F117" s="41" t="s">
        <v>107</v>
      </c>
      <c r="G117" s="38"/>
      <c r="H117" s="58">
        <f>SUM(H119)</f>
        <v>50</v>
      </c>
      <c r="I117" s="56"/>
      <c r="J117" s="58">
        <f>SUM(J119)</f>
        <v>50</v>
      </c>
      <c r="K117" s="58">
        <f>SUM(K119)</f>
        <v>50</v>
      </c>
    </row>
    <row r="118" spans="1:11" ht="18.75">
      <c r="A118" s="27" t="s">
        <v>156</v>
      </c>
      <c r="B118" s="40" t="s">
        <v>6</v>
      </c>
      <c r="C118" s="41" t="s">
        <v>115</v>
      </c>
      <c r="D118" s="41" t="s">
        <v>113</v>
      </c>
      <c r="E118" s="38" t="s">
        <v>132</v>
      </c>
      <c r="F118" s="41" t="s">
        <v>107</v>
      </c>
      <c r="G118" s="38"/>
      <c r="H118" s="58">
        <v>50</v>
      </c>
      <c r="I118" s="56"/>
      <c r="J118" s="58">
        <v>50</v>
      </c>
      <c r="K118" s="58">
        <v>50</v>
      </c>
    </row>
    <row r="119" spans="1:11" ht="25.5" customHeight="1">
      <c r="A119" s="20" t="s">
        <v>12</v>
      </c>
      <c r="B119" s="40" t="s">
        <v>6</v>
      </c>
      <c r="C119" s="41" t="s">
        <v>115</v>
      </c>
      <c r="D119" s="41" t="s">
        <v>113</v>
      </c>
      <c r="E119" s="38" t="s">
        <v>132</v>
      </c>
      <c r="F119" s="39">
        <v>200</v>
      </c>
      <c r="G119" s="38"/>
      <c r="H119" s="58">
        <v>50</v>
      </c>
      <c r="I119" s="56"/>
      <c r="J119" s="58">
        <v>50</v>
      </c>
      <c r="K119" s="58">
        <v>50</v>
      </c>
    </row>
    <row r="120" spans="1:11" ht="18.75" hidden="1">
      <c r="A120" s="20" t="s">
        <v>44</v>
      </c>
      <c r="B120" s="40" t="s">
        <v>6</v>
      </c>
      <c r="C120" s="41"/>
      <c r="D120" s="41" t="s">
        <v>43</v>
      </c>
      <c r="E120" s="38">
        <v>9990021550</v>
      </c>
      <c r="F120" s="39"/>
      <c r="G120" s="38"/>
      <c r="H120" s="62">
        <f>SUM(H122)</f>
        <v>24</v>
      </c>
      <c r="I120" s="56"/>
      <c r="J120" s="62">
        <f>SUM(J122)</f>
        <v>23</v>
      </c>
      <c r="K120" s="62">
        <f>SUM(K122)</f>
        <v>23</v>
      </c>
    </row>
    <row r="121" spans="1:11" ht="18.75">
      <c r="A121" s="21" t="s">
        <v>131</v>
      </c>
      <c r="B121" s="40" t="s">
        <v>6</v>
      </c>
      <c r="C121" s="41" t="s">
        <v>115</v>
      </c>
      <c r="D121" s="41" t="s">
        <v>113</v>
      </c>
      <c r="E121" s="38" t="s">
        <v>90</v>
      </c>
      <c r="F121" s="41" t="s">
        <v>107</v>
      </c>
      <c r="G121" s="38"/>
      <c r="H121" s="58">
        <f>SUM(H122)</f>
        <v>24</v>
      </c>
      <c r="I121" s="56"/>
      <c r="J121" s="58">
        <f>SUM(J122)</f>
        <v>23</v>
      </c>
      <c r="K121" s="58">
        <f>SUM(K122)</f>
        <v>23</v>
      </c>
    </row>
    <row r="122" spans="1:11" ht="18.75">
      <c r="A122" s="20" t="s">
        <v>89</v>
      </c>
      <c r="B122" s="40" t="s">
        <v>6</v>
      </c>
      <c r="C122" s="41" t="s">
        <v>115</v>
      </c>
      <c r="D122" s="41" t="s">
        <v>113</v>
      </c>
      <c r="E122" s="40" t="s">
        <v>90</v>
      </c>
      <c r="F122" s="39">
        <v>800</v>
      </c>
      <c r="G122" s="38"/>
      <c r="H122" s="58">
        <v>24</v>
      </c>
      <c r="I122" s="56"/>
      <c r="J122" s="58">
        <v>23</v>
      </c>
      <c r="K122" s="58">
        <v>23</v>
      </c>
    </row>
    <row r="123" spans="1:11" ht="18.75" hidden="1">
      <c r="A123" s="20" t="s">
        <v>39</v>
      </c>
      <c r="B123" s="40"/>
      <c r="C123" s="41"/>
      <c r="D123" s="41"/>
      <c r="E123" s="40"/>
      <c r="F123" s="39">
        <v>852</v>
      </c>
      <c r="G123" s="38"/>
      <c r="H123" s="58">
        <v>23</v>
      </c>
      <c r="I123" s="56"/>
      <c r="J123" s="58">
        <v>23</v>
      </c>
      <c r="K123" s="58">
        <v>23</v>
      </c>
    </row>
    <row r="124" spans="1:11" ht="32.25" hidden="1">
      <c r="A124" s="20" t="s">
        <v>13</v>
      </c>
      <c r="B124" s="40"/>
      <c r="C124" s="41"/>
      <c r="D124" s="41"/>
      <c r="E124" s="40"/>
      <c r="F124" s="39">
        <v>244</v>
      </c>
      <c r="G124" s="38"/>
      <c r="H124" s="58">
        <v>30</v>
      </c>
      <c r="I124" s="56"/>
      <c r="J124" s="58">
        <v>30</v>
      </c>
      <c r="K124" s="58">
        <v>30</v>
      </c>
    </row>
    <row r="125" spans="1:11" ht="19.5">
      <c r="A125" s="16" t="s">
        <v>47</v>
      </c>
      <c r="B125" s="46" t="s">
        <v>6</v>
      </c>
      <c r="C125" s="47" t="s">
        <v>116</v>
      </c>
      <c r="D125" s="47" t="s">
        <v>103</v>
      </c>
      <c r="E125" s="46" t="s">
        <v>104</v>
      </c>
      <c r="F125" s="47" t="s">
        <v>107</v>
      </c>
      <c r="G125" s="42"/>
      <c r="H125" s="57">
        <f>SUM(H126+H129+H131+H135+H138+H141)</f>
        <v>5528.63</v>
      </c>
      <c r="I125" s="56"/>
      <c r="J125" s="57">
        <f>SUM(J126+J129+J131+J135+J141)</f>
        <v>2591</v>
      </c>
      <c r="K125" s="57">
        <f>SUM(K126+K129+K131+K135+K141)</f>
        <v>2766.3</v>
      </c>
    </row>
    <row r="126" spans="1:11" ht="65.25" customHeight="1">
      <c r="A126" s="17" t="s">
        <v>48</v>
      </c>
      <c r="B126" s="40" t="s">
        <v>6</v>
      </c>
      <c r="C126" s="41" t="s">
        <v>116</v>
      </c>
      <c r="D126" s="41" t="s">
        <v>103</v>
      </c>
      <c r="E126" s="38" t="s">
        <v>91</v>
      </c>
      <c r="F126" s="41" t="s">
        <v>107</v>
      </c>
      <c r="G126" s="40"/>
      <c r="H126" s="58">
        <f>SUM(H127)</f>
        <v>15.4</v>
      </c>
      <c r="I126" s="56"/>
      <c r="J126" s="58">
        <f>SUM(J127)</f>
        <v>15.7</v>
      </c>
      <c r="K126" s="58">
        <f>SUM(K127)</f>
        <v>15.7</v>
      </c>
    </row>
    <row r="127" spans="1:11" ht="53.25" customHeight="1">
      <c r="A127" s="20" t="s">
        <v>8</v>
      </c>
      <c r="B127" s="40" t="s">
        <v>6</v>
      </c>
      <c r="C127" s="41" t="s">
        <v>116</v>
      </c>
      <c r="D127" s="41" t="s">
        <v>103</v>
      </c>
      <c r="E127" s="40" t="s">
        <v>91</v>
      </c>
      <c r="F127" s="39">
        <v>100</v>
      </c>
      <c r="G127" s="38"/>
      <c r="H127" s="58">
        <f>SUM(H128)</f>
        <v>15.4</v>
      </c>
      <c r="I127" s="56"/>
      <c r="J127" s="58">
        <f>SUM(J128)</f>
        <v>15.7</v>
      </c>
      <c r="K127" s="58">
        <f>SUM(K128)</f>
        <v>15.7</v>
      </c>
    </row>
    <row r="128" spans="1:11" ht="32.25" hidden="1">
      <c r="A128" s="20" t="s">
        <v>49</v>
      </c>
      <c r="B128" s="40"/>
      <c r="C128" s="41"/>
      <c r="D128" s="41"/>
      <c r="E128" s="40"/>
      <c r="F128" s="39">
        <v>112</v>
      </c>
      <c r="G128" s="38"/>
      <c r="H128" s="58">
        <v>15.4</v>
      </c>
      <c r="I128" s="56"/>
      <c r="J128" s="58">
        <v>15.7</v>
      </c>
      <c r="K128" s="58">
        <v>15.7</v>
      </c>
    </row>
    <row r="129" spans="1:11" ht="90.75" customHeight="1">
      <c r="A129" s="21" t="s">
        <v>69</v>
      </c>
      <c r="B129" s="40" t="s">
        <v>6</v>
      </c>
      <c r="C129" s="41" t="s">
        <v>116</v>
      </c>
      <c r="D129" s="41" t="s">
        <v>103</v>
      </c>
      <c r="E129" s="38" t="s">
        <v>70</v>
      </c>
      <c r="F129" s="41" t="s">
        <v>107</v>
      </c>
      <c r="G129" s="38"/>
      <c r="H129" s="58">
        <f>SUM(H130)</f>
        <v>571.3</v>
      </c>
      <c r="I129" s="56"/>
      <c r="J129" s="58">
        <f>SUM(J130)</f>
        <v>501.9</v>
      </c>
      <c r="K129" s="58">
        <f>SUM(K130)</f>
        <v>501.9</v>
      </c>
    </row>
    <row r="130" spans="1:11" ht="32.25">
      <c r="A130" s="20" t="s">
        <v>50</v>
      </c>
      <c r="B130" s="40" t="s">
        <v>6</v>
      </c>
      <c r="C130" s="41" t="s">
        <v>116</v>
      </c>
      <c r="D130" s="41" t="s">
        <v>103</v>
      </c>
      <c r="E130" s="40" t="s">
        <v>70</v>
      </c>
      <c r="F130" s="39">
        <v>600</v>
      </c>
      <c r="G130" s="38"/>
      <c r="H130" s="58">
        <v>571.3</v>
      </c>
      <c r="I130" s="56"/>
      <c r="J130" s="58">
        <v>501.9</v>
      </c>
      <c r="K130" s="58">
        <v>501.9</v>
      </c>
    </row>
    <row r="131" spans="1:11" ht="95.25" customHeight="1">
      <c r="A131" s="21" t="s">
        <v>71</v>
      </c>
      <c r="B131" s="40">
        <v>703</v>
      </c>
      <c r="C131" s="41" t="s">
        <v>116</v>
      </c>
      <c r="D131" s="41" t="s">
        <v>103</v>
      </c>
      <c r="E131" s="38" t="s">
        <v>72</v>
      </c>
      <c r="F131" s="41" t="s">
        <v>107</v>
      </c>
      <c r="G131" s="38"/>
      <c r="H131" s="58">
        <v>30</v>
      </c>
      <c r="I131" s="56"/>
      <c r="J131" s="58">
        <f>SUM(J132)</f>
        <v>26.4</v>
      </c>
      <c r="K131" s="58">
        <f>SUM(K132)</f>
        <v>26.4</v>
      </c>
    </row>
    <row r="132" spans="1:11" ht="32.25">
      <c r="A132" s="20" t="s">
        <v>50</v>
      </c>
      <c r="B132" s="40">
        <v>703</v>
      </c>
      <c r="C132" s="41" t="s">
        <v>116</v>
      </c>
      <c r="D132" s="41" t="s">
        <v>103</v>
      </c>
      <c r="E132" s="40" t="s">
        <v>72</v>
      </c>
      <c r="F132" s="39">
        <v>600</v>
      </c>
      <c r="G132" s="38"/>
      <c r="H132" s="58">
        <v>30</v>
      </c>
      <c r="I132" s="56"/>
      <c r="J132" s="58">
        <v>26.4</v>
      </c>
      <c r="K132" s="58">
        <v>26.4</v>
      </c>
    </row>
    <row r="133" spans="1:11" ht="45.75" customHeight="1">
      <c r="A133" s="26" t="s">
        <v>157</v>
      </c>
      <c r="B133" s="40">
        <v>703</v>
      </c>
      <c r="C133" s="41" t="s">
        <v>116</v>
      </c>
      <c r="D133" s="41" t="s">
        <v>103</v>
      </c>
      <c r="E133" s="38" t="s">
        <v>170</v>
      </c>
      <c r="F133" s="41" t="s">
        <v>107</v>
      </c>
      <c r="G133" s="38"/>
      <c r="H133" s="58">
        <f>SUM(H134)</f>
        <v>40</v>
      </c>
      <c r="I133" s="56"/>
      <c r="J133" s="58">
        <f aca="true" t="shared" si="3" ref="J133:K135">SUM(J134)</f>
        <v>40</v>
      </c>
      <c r="K133" s="58">
        <f t="shared" si="3"/>
        <v>0</v>
      </c>
    </row>
    <row r="134" spans="1:11" ht="19.5" customHeight="1">
      <c r="A134" s="27" t="s">
        <v>158</v>
      </c>
      <c r="B134" s="40">
        <v>703</v>
      </c>
      <c r="C134" s="41" t="s">
        <v>116</v>
      </c>
      <c r="D134" s="41" t="s">
        <v>103</v>
      </c>
      <c r="E134" s="38" t="s">
        <v>171</v>
      </c>
      <c r="F134" s="41" t="s">
        <v>107</v>
      </c>
      <c r="G134" s="38"/>
      <c r="H134" s="58">
        <f>SUM(H135)</f>
        <v>40</v>
      </c>
      <c r="I134" s="56"/>
      <c r="J134" s="58">
        <f t="shared" si="3"/>
        <v>40</v>
      </c>
      <c r="K134" s="58">
        <f t="shared" si="3"/>
        <v>0</v>
      </c>
    </row>
    <row r="135" spans="1:11" ht="48">
      <c r="A135" s="25" t="s">
        <v>51</v>
      </c>
      <c r="B135" s="40" t="s">
        <v>6</v>
      </c>
      <c r="C135" s="41" t="s">
        <v>116</v>
      </c>
      <c r="D135" s="41" t="s">
        <v>103</v>
      </c>
      <c r="E135" s="38" t="s">
        <v>144</v>
      </c>
      <c r="F135" s="41" t="s">
        <v>107</v>
      </c>
      <c r="G135" s="38"/>
      <c r="H135" s="58">
        <f>SUM(H136)</f>
        <v>40</v>
      </c>
      <c r="I135" s="56"/>
      <c r="J135" s="58">
        <f t="shared" si="3"/>
        <v>40</v>
      </c>
      <c r="K135" s="58">
        <f t="shared" si="3"/>
        <v>0</v>
      </c>
    </row>
    <row r="136" spans="1:11" ht="32.25">
      <c r="A136" s="20" t="s">
        <v>50</v>
      </c>
      <c r="B136" s="40" t="s">
        <v>6</v>
      </c>
      <c r="C136" s="41" t="s">
        <v>116</v>
      </c>
      <c r="D136" s="41" t="s">
        <v>103</v>
      </c>
      <c r="E136" s="40" t="s">
        <v>144</v>
      </c>
      <c r="F136" s="39">
        <v>600</v>
      </c>
      <c r="G136" s="38"/>
      <c r="H136" s="58">
        <v>40</v>
      </c>
      <c r="I136" s="56"/>
      <c r="J136" s="58">
        <v>40</v>
      </c>
      <c r="K136" s="58">
        <v>0</v>
      </c>
    </row>
    <row r="137" spans="1:11" ht="37.5" customHeight="1" hidden="1">
      <c r="A137" s="20" t="s">
        <v>51</v>
      </c>
      <c r="B137" s="40"/>
      <c r="C137" s="41"/>
      <c r="D137" s="41"/>
      <c r="E137" s="40"/>
      <c r="F137" s="39">
        <v>611</v>
      </c>
      <c r="G137" s="38"/>
      <c r="H137" s="58">
        <v>40</v>
      </c>
      <c r="I137" s="56"/>
      <c r="J137" s="58">
        <v>40</v>
      </c>
      <c r="K137" s="58">
        <v>40</v>
      </c>
    </row>
    <row r="138" spans="1:11" ht="37.5" customHeight="1">
      <c r="A138" s="27" t="s">
        <v>187</v>
      </c>
      <c r="B138" s="40">
        <v>703</v>
      </c>
      <c r="C138" s="41" t="s">
        <v>116</v>
      </c>
      <c r="D138" s="41" t="s">
        <v>103</v>
      </c>
      <c r="E138" s="38" t="s">
        <v>175</v>
      </c>
      <c r="F138" s="41" t="s">
        <v>107</v>
      </c>
      <c r="G138" s="38"/>
      <c r="H138" s="58">
        <f>SUM(H139+H140)</f>
        <v>2109.53</v>
      </c>
      <c r="I138" s="56"/>
      <c r="J138" s="58">
        <f>SUM(J139)</f>
        <v>0</v>
      </c>
      <c r="K138" s="58">
        <f>SUM(K139)</f>
        <v>0</v>
      </c>
    </row>
    <row r="139" spans="1:11" ht="65.25" customHeight="1">
      <c r="A139" s="20" t="s">
        <v>188</v>
      </c>
      <c r="B139" s="40">
        <v>703</v>
      </c>
      <c r="C139" s="41" t="s">
        <v>116</v>
      </c>
      <c r="D139" s="41" t="s">
        <v>103</v>
      </c>
      <c r="E139" s="40" t="s">
        <v>192</v>
      </c>
      <c r="F139" s="39" t="s">
        <v>52</v>
      </c>
      <c r="G139" s="38"/>
      <c r="H139" s="58">
        <v>141.53</v>
      </c>
      <c r="I139" s="56"/>
      <c r="J139" s="58">
        <v>0</v>
      </c>
      <c r="K139" s="58">
        <v>0</v>
      </c>
    </row>
    <row r="140" spans="1:11" ht="66.75" customHeight="1">
      <c r="A140" s="20" t="s">
        <v>180</v>
      </c>
      <c r="B140" s="40">
        <v>703</v>
      </c>
      <c r="C140" s="41" t="s">
        <v>116</v>
      </c>
      <c r="D140" s="41" t="s">
        <v>103</v>
      </c>
      <c r="E140" s="40" t="s">
        <v>181</v>
      </c>
      <c r="F140" s="39" t="s">
        <v>52</v>
      </c>
      <c r="G140" s="38"/>
      <c r="H140" s="58">
        <v>1968</v>
      </c>
      <c r="I140" s="56"/>
      <c r="J140" s="58">
        <v>0</v>
      </c>
      <c r="K140" s="58">
        <v>0</v>
      </c>
    </row>
    <row r="141" spans="1:11" ht="36" customHeight="1">
      <c r="A141" s="25" t="s">
        <v>186</v>
      </c>
      <c r="B141" s="40" t="s">
        <v>6</v>
      </c>
      <c r="C141" s="41" t="s">
        <v>116</v>
      </c>
      <c r="D141" s="41" t="s">
        <v>103</v>
      </c>
      <c r="E141" s="38" t="s">
        <v>92</v>
      </c>
      <c r="F141" s="41" t="s">
        <v>107</v>
      </c>
      <c r="G141" s="40"/>
      <c r="H141" s="62">
        <f>SUM(H142)</f>
        <v>2762.4</v>
      </c>
      <c r="I141" s="56"/>
      <c r="J141" s="62">
        <f>SUM(J142)</f>
        <v>2007</v>
      </c>
      <c r="K141" s="62">
        <f>SUM(K142)</f>
        <v>2222.3</v>
      </c>
    </row>
    <row r="142" spans="1:11" ht="33.75" customHeight="1">
      <c r="A142" s="18" t="s">
        <v>50</v>
      </c>
      <c r="B142" s="43" t="s">
        <v>6</v>
      </c>
      <c r="C142" s="44" t="s">
        <v>116</v>
      </c>
      <c r="D142" s="44" t="s">
        <v>103</v>
      </c>
      <c r="E142" s="43" t="s">
        <v>92</v>
      </c>
      <c r="F142" s="48" t="s">
        <v>52</v>
      </c>
      <c r="G142" s="45"/>
      <c r="H142" s="59">
        <v>2762.4</v>
      </c>
      <c r="I142" s="56"/>
      <c r="J142" s="59">
        <v>2007</v>
      </c>
      <c r="K142" s="59">
        <v>2222.3</v>
      </c>
    </row>
    <row r="143" spans="1:11" ht="48" hidden="1">
      <c r="A143" s="18" t="s">
        <v>53</v>
      </c>
      <c r="B143" s="43"/>
      <c r="C143" s="44"/>
      <c r="D143" s="44"/>
      <c r="E143" s="43"/>
      <c r="F143" s="48">
        <v>611</v>
      </c>
      <c r="G143" s="45"/>
      <c r="H143" s="59" t="e">
        <f>SUM(H144+#REF!)</f>
        <v>#REF!</v>
      </c>
      <c r="I143" s="56"/>
      <c r="J143" s="59" t="e">
        <f>SUM(J144+#REF!)</f>
        <v>#REF!</v>
      </c>
      <c r="K143" s="59" t="e">
        <f>SUM(K144+#REF!)</f>
        <v>#REF!</v>
      </c>
    </row>
    <row r="144" spans="1:11" ht="30" customHeight="1" hidden="1">
      <c r="A144" s="18" t="s">
        <v>8</v>
      </c>
      <c r="B144" s="43"/>
      <c r="C144" s="44"/>
      <c r="D144" s="44"/>
      <c r="E144" s="43"/>
      <c r="F144" s="48">
        <v>100</v>
      </c>
      <c r="G144" s="45"/>
      <c r="H144" s="59">
        <f>SUM(H145:H146)</f>
        <v>1907</v>
      </c>
      <c r="I144" s="56"/>
      <c r="J144" s="59">
        <f>SUM(J145:J146)</f>
        <v>1907</v>
      </c>
      <c r="K144" s="59">
        <f>SUM(K145:K146)</f>
        <v>2085</v>
      </c>
    </row>
    <row r="145" spans="1:11" ht="21" customHeight="1" hidden="1">
      <c r="A145" s="18" t="s">
        <v>23</v>
      </c>
      <c r="B145" s="43"/>
      <c r="C145" s="44"/>
      <c r="D145" s="44"/>
      <c r="E145" s="43"/>
      <c r="F145" s="48">
        <v>111</v>
      </c>
      <c r="G145" s="45">
        <v>211</v>
      </c>
      <c r="H145" s="59">
        <v>1465</v>
      </c>
      <c r="I145" s="56"/>
      <c r="J145" s="59">
        <v>1465</v>
      </c>
      <c r="K145" s="59">
        <v>1600</v>
      </c>
    </row>
    <row r="146" spans="1:11" ht="24" customHeight="1" hidden="1">
      <c r="A146" s="18" t="s">
        <v>24</v>
      </c>
      <c r="B146" s="43"/>
      <c r="C146" s="44"/>
      <c r="D146" s="44"/>
      <c r="E146" s="43"/>
      <c r="F146" s="48">
        <v>119</v>
      </c>
      <c r="G146" s="45">
        <v>213</v>
      </c>
      <c r="H146" s="59">
        <v>442</v>
      </c>
      <c r="I146" s="56"/>
      <c r="J146" s="59">
        <v>442</v>
      </c>
      <c r="K146" s="59">
        <v>485</v>
      </c>
    </row>
    <row r="147" spans="1:11" ht="21" customHeight="1" hidden="1">
      <c r="A147" s="18" t="s">
        <v>13</v>
      </c>
      <c r="B147" s="43"/>
      <c r="C147" s="44"/>
      <c r="D147" s="44"/>
      <c r="E147" s="45"/>
      <c r="F147" s="48">
        <v>244</v>
      </c>
      <c r="G147" s="45">
        <v>212</v>
      </c>
      <c r="H147" s="59">
        <v>451.3</v>
      </c>
      <c r="I147" s="56"/>
      <c r="J147" s="59">
        <v>50</v>
      </c>
      <c r="K147" s="59">
        <v>47.3</v>
      </c>
    </row>
    <row r="148" spans="1:11" ht="19.5">
      <c r="A148" s="16" t="s">
        <v>54</v>
      </c>
      <c r="B148" s="46" t="s">
        <v>6</v>
      </c>
      <c r="C148" s="47" t="s">
        <v>116</v>
      </c>
      <c r="D148" s="47" t="s">
        <v>105</v>
      </c>
      <c r="E148" s="46" t="s">
        <v>104</v>
      </c>
      <c r="F148" s="47" t="s">
        <v>107</v>
      </c>
      <c r="G148" s="42"/>
      <c r="H148" s="57">
        <f>SUM(H149)</f>
        <v>891.6</v>
      </c>
      <c r="I148" s="56"/>
      <c r="J148" s="57">
        <f>SUM(J149)</f>
        <v>794</v>
      </c>
      <c r="K148" s="57">
        <f>SUM(K149)</f>
        <v>794</v>
      </c>
    </row>
    <row r="149" spans="1:11" ht="47.25">
      <c r="A149" s="30" t="s">
        <v>55</v>
      </c>
      <c r="B149" s="40" t="s">
        <v>6</v>
      </c>
      <c r="C149" s="41" t="s">
        <v>116</v>
      </c>
      <c r="D149" s="41" t="s">
        <v>105</v>
      </c>
      <c r="E149" s="38" t="s">
        <v>93</v>
      </c>
      <c r="F149" s="41" t="s">
        <v>107</v>
      </c>
      <c r="G149" s="40"/>
      <c r="H149" s="58">
        <f>SUM(H150+H153+H155)</f>
        <v>891.6</v>
      </c>
      <c r="I149" s="56"/>
      <c r="J149" s="58">
        <f>SUM(J150+J153)</f>
        <v>794</v>
      </c>
      <c r="K149" s="58">
        <f>SUM(K150+K153)</f>
        <v>794</v>
      </c>
    </row>
    <row r="150" spans="1:11" ht="45" customHeight="1">
      <c r="A150" s="18" t="s">
        <v>8</v>
      </c>
      <c r="B150" s="43" t="s">
        <v>6</v>
      </c>
      <c r="C150" s="44" t="s">
        <v>116</v>
      </c>
      <c r="D150" s="44" t="s">
        <v>105</v>
      </c>
      <c r="E150" s="43" t="s">
        <v>93</v>
      </c>
      <c r="F150" s="48" t="s">
        <v>9</v>
      </c>
      <c r="G150" s="45"/>
      <c r="H150" s="59">
        <f>SUM(H151:H152)</f>
        <v>690</v>
      </c>
      <c r="I150" s="56"/>
      <c r="J150" s="59">
        <f>SUM(J151:J152)</f>
        <v>690</v>
      </c>
      <c r="K150" s="59">
        <f>SUM(K151:K152)</f>
        <v>690</v>
      </c>
    </row>
    <row r="151" spans="1:11" ht="24.75" customHeight="1" hidden="1">
      <c r="A151" s="18" t="s">
        <v>23</v>
      </c>
      <c r="B151" s="43"/>
      <c r="C151" s="44"/>
      <c r="D151" s="44"/>
      <c r="E151" s="43"/>
      <c r="F151" s="48">
        <v>111</v>
      </c>
      <c r="G151" s="45"/>
      <c r="H151" s="59">
        <v>530</v>
      </c>
      <c r="I151" s="56"/>
      <c r="J151" s="59">
        <v>530</v>
      </c>
      <c r="K151" s="59">
        <v>530</v>
      </c>
    </row>
    <row r="152" spans="1:11" ht="0.75" customHeight="1">
      <c r="A152" s="18" t="s">
        <v>24</v>
      </c>
      <c r="B152" s="43"/>
      <c r="C152" s="44"/>
      <c r="D152" s="44"/>
      <c r="E152" s="43"/>
      <c r="F152" s="48">
        <v>119</v>
      </c>
      <c r="G152" s="45"/>
      <c r="H152" s="59">
        <v>160</v>
      </c>
      <c r="I152" s="56"/>
      <c r="J152" s="59">
        <v>160</v>
      </c>
      <c r="K152" s="59">
        <v>160</v>
      </c>
    </row>
    <row r="153" spans="1:11" ht="32.25">
      <c r="A153" s="18" t="s">
        <v>12</v>
      </c>
      <c r="B153" s="43" t="s">
        <v>6</v>
      </c>
      <c r="C153" s="44" t="s">
        <v>116</v>
      </c>
      <c r="D153" s="44" t="s">
        <v>105</v>
      </c>
      <c r="E153" s="43" t="s">
        <v>93</v>
      </c>
      <c r="F153" s="48" t="s">
        <v>27</v>
      </c>
      <c r="G153" s="45"/>
      <c r="H153" s="59">
        <v>201.5</v>
      </c>
      <c r="I153" s="56"/>
      <c r="J153" s="59">
        <v>104</v>
      </c>
      <c r="K153" s="59">
        <v>104</v>
      </c>
    </row>
    <row r="154" spans="1:11" ht="32.25" hidden="1">
      <c r="A154" s="18" t="s">
        <v>13</v>
      </c>
      <c r="B154" s="43"/>
      <c r="C154" s="44"/>
      <c r="D154" s="44"/>
      <c r="E154" s="43"/>
      <c r="F154" s="48">
        <v>224</v>
      </c>
      <c r="G154" s="45"/>
      <c r="H154" s="59">
        <v>105</v>
      </c>
      <c r="I154" s="56"/>
      <c r="J154" s="59">
        <v>105</v>
      </c>
      <c r="K154" s="59">
        <v>105</v>
      </c>
    </row>
    <row r="155" spans="1:11" ht="18.75">
      <c r="A155" s="18" t="s">
        <v>28</v>
      </c>
      <c r="B155" s="43" t="s">
        <v>6</v>
      </c>
      <c r="C155" s="44" t="s">
        <v>116</v>
      </c>
      <c r="D155" s="44" t="s">
        <v>105</v>
      </c>
      <c r="E155" s="43" t="s">
        <v>93</v>
      </c>
      <c r="F155" s="48">
        <v>800</v>
      </c>
      <c r="G155" s="45"/>
      <c r="H155" s="59">
        <v>0.1</v>
      </c>
      <c r="I155" s="56"/>
      <c r="J155" s="59">
        <v>0</v>
      </c>
      <c r="K155" s="59">
        <v>0</v>
      </c>
    </row>
    <row r="156" spans="1:11" ht="19.5">
      <c r="A156" s="16" t="s">
        <v>56</v>
      </c>
      <c r="B156" s="46" t="s">
        <v>6</v>
      </c>
      <c r="C156" s="47" t="s">
        <v>117</v>
      </c>
      <c r="D156" s="47" t="s">
        <v>103</v>
      </c>
      <c r="E156" s="46" t="s">
        <v>106</v>
      </c>
      <c r="F156" s="47" t="s">
        <v>107</v>
      </c>
      <c r="G156" s="42"/>
      <c r="H156" s="57">
        <f>SUM(H157)</f>
        <v>71</v>
      </c>
      <c r="I156" s="56"/>
      <c r="J156" s="57">
        <f>SUM(J157)</f>
        <v>71</v>
      </c>
      <c r="K156" s="57">
        <f>SUM(K157)</f>
        <v>71</v>
      </c>
    </row>
    <row r="157" spans="1:11" ht="47.25">
      <c r="A157" s="24" t="s">
        <v>57</v>
      </c>
      <c r="B157" s="40" t="s">
        <v>6</v>
      </c>
      <c r="C157" s="41" t="s">
        <v>117</v>
      </c>
      <c r="D157" s="41" t="s">
        <v>103</v>
      </c>
      <c r="E157" s="38" t="s">
        <v>94</v>
      </c>
      <c r="F157" s="41" t="s">
        <v>107</v>
      </c>
      <c r="G157" s="40"/>
      <c r="H157" s="58">
        <f>SUM(H158)</f>
        <v>71</v>
      </c>
      <c r="I157" s="56"/>
      <c r="J157" s="58">
        <f>SUM(J158)</f>
        <v>71</v>
      </c>
      <c r="K157" s="58">
        <f>SUM(K158)</f>
        <v>71</v>
      </c>
    </row>
    <row r="158" spans="1:11" ht="18.75">
      <c r="A158" s="18" t="s">
        <v>58</v>
      </c>
      <c r="B158" s="43" t="s">
        <v>6</v>
      </c>
      <c r="C158" s="44" t="s">
        <v>117</v>
      </c>
      <c r="D158" s="44" t="s">
        <v>103</v>
      </c>
      <c r="E158" s="43" t="s">
        <v>94</v>
      </c>
      <c r="F158" s="48" t="s">
        <v>59</v>
      </c>
      <c r="G158" s="45"/>
      <c r="H158" s="59">
        <v>71</v>
      </c>
      <c r="I158" s="56"/>
      <c r="J158" s="59">
        <v>71</v>
      </c>
      <c r="K158" s="59">
        <v>71</v>
      </c>
    </row>
    <row r="159" spans="1:11" ht="18.75" hidden="1">
      <c r="A159" s="18" t="s">
        <v>60</v>
      </c>
      <c r="B159" s="43"/>
      <c r="C159" s="44"/>
      <c r="D159" s="44"/>
      <c r="E159" s="43"/>
      <c r="F159" s="48">
        <v>312</v>
      </c>
      <c r="G159" s="45"/>
      <c r="H159" s="59">
        <v>71</v>
      </c>
      <c r="I159" s="56"/>
      <c r="J159" s="59">
        <v>71</v>
      </c>
      <c r="K159" s="59">
        <v>71</v>
      </c>
    </row>
    <row r="160" spans="1:11" ht="19.5">
      <c r="A160" s="31" t="s">
        <v>95</v>
      </c>
      <c r="B160" s="51">
        <v>703</v>
      </c>
      <c r="C160" s="52" t="s">
        <v>109</v>
      </c>
      <c r="D160" s="52" t="s">
        <v>103</v>
      </c>
      <c r="E160" s="51" t="s">
        <v>104</v>
      </c>
      <c r="F160" s="52" t="s">
        <v>107</v>
      </c>
      <c r="G160" s="45"/>
      <c r="H160" s="63">
        <f>SUM(H164)</f>
        <v>140</v>
      </c>
      <c r="I160" s="56"/>
      <c r="J160" s="63">
        <f>SUM(J164)</f>
        <v>10</v>
      </c>
      <c r="K160" s="63">
        <f>SUM(K164)</f>
        <v>10</v>
      </c>
    </row>
    <row r="161" spans="1:11" ht="48">
      <c r="A161" s="33" t="s">
        <v>118</v>
      </c>
      <c r="B161" s="43">
        <v>703</v>
      </c>
      <c r="C161" s="44" t="s">
        <v>109</v>
      </c>
      <c r="D161" s="44" t="s">
        <v>103</v>
      </c>
      <c r="E161" s="45" t="s">
        <v>177</v>
      </c>
      <c r="F161" s="44" t="s">
        <v>107</v>
      </c>
      <c r="G161" s="45"/>
      <c r="H161" s="59">
        <f>SUM(H162)</f>
        <v>140</v>
      </c>
      <c r="I161" s="56"/>
      <c r="J161" s="59">
        <f aca="true" t="shared" si="4" ref="J161:K164">SUM(J162)</f>
        <v>10</v>
      </c>
      <c r="K161" s="59">
        <f t="shared" si="4"/>
        <v>10</v>
      </c>
    </row>
    <row r="162" spans="1:11" ht="32.25">
      <c r="A162" s="31" t="s">
        <v>185</v>
      </c>
      <c r="B162" s="43">
        <v>703</v>
      </c>
      <c r="C162" s="44" t="s">
        <v>109</v>
      </c>
      <c r="D162" s="44" t="s">
        <v>103</v>
      </c>
      <c r="E162" s="45" t="s">
        <v>176</v>
      </c>
      <c r="F162" s="44" t="s">
        <v>107</v>
      </c>
      <c r="G162" s="45"/>
      <c r="H162" s="59">
        <f>SUM(H163)</f>
        <v>140</v>
      </c>
      <c r="I162" s="56"/>
      <c r="J162" s="59">
        <f t="shared" si="4"/>
        <v>10</v>
      </c>
      <c r="K162" s="59">
        <f t="shared" si="4"/>
        <v>10</v>
      </c>
    </row>
    <row r="163" spans="1:11" ht="18.75">
      <c r="A163" s="29" t="s">
        <v>159</v>
      </c>
      <c r="B163" s="43">
        <v>703</v>
      </c>
      <c r="C163" s="44" t="s">
        <v>109</v>
      </c>
      <c r="D163" s="44" t="s">
        <v>103</v>
      </c>
      <c r="E163" s="45" t="s">
        <v>178</v>
      </c>
      <c r="F163" s="44" t="s">
        <v>107</v>
      </c>
      <c r="G163" s="45"/>
      <c r="H163" s="59">
        <f>SUM(H164)</f>
        <v>140</v>
      </c>
      <c r="I163" s="56"/>
      <c r="J163" s="59">
        <f t="shared" si="4"/>
        <v>10</v>
      </c>
      <c r="K163" s="59">
        <f t="shared" si="4"/>
        <v>10</v>
      </c>
    </row>
    <row r="164" spans="1:11" ht="32.25">
      <c r="A164" s="18" t="s">
        <v>50</v>
      </c>
      <c r="B164" s="43">
        <v>703</v>
      </c>
      <c r="C164" s="44" t="s">
        <v>109</v>
      </c>
      <c r="D164" s="44" t="s">
        <v>103</v>
      </c>
      <c r="E164" s="43" t="s">
        <v>178</v>
      </c>
      <c r="F164" s="48" t="s">
        <v>27</v>
      </c>
      <c r="G164" s="45"/>
      <c r="H164" s="59">
        <v>140</v>
      </c>
      <c r="I164" s="56"/>
      <c r="J164" s="59">
        <f t="shared" si="4"/>
        <v>10</v>
      </c>
      <c r="K164" s="59">
        <f t="shared" si="4"/>
        <v>10</v>
      </c>
    </row>
    <row r="165" spans="1:11" ht="18.75" hidden="1">
      <c r="A165" s="18"/>
      <c r="B165" s="43">
        <v>703</v>
      </c>
      <c r="C165" s="44"/>
      <c r="D165" s="44">
        <v>1101</v>
      </c>
      <c r="E165" s="43" t="s">
        <v>68</v>
      </c>
      <c r="F165" s="48">
        <v>244</v>
      </c>
      <c r="G165" s="45"/>
      <c r="H165" s="59">
        <v>10</v>
      </c>
      <c r="I165" s="56"/>
      <c r="J165" s="59">
        <v>10</v>
      </c>
      <c r="K165" s="59">
        <v>10</v>
      </c>
    </row>
    <row r="166" spans="1:11" ht="19.5" customHeight="1">
      <c r="A166" s="16" t="s">
        <v>61</v>
      </c>
      <c r="B166" s="46" t="s">
        <v>6</v>
      </c>
      <c r="C166" s="47" t="s">
        <v>110</v>
      </c>
      <c r="D166" s="47" t="s">
        <v>103</v>
      </c>
      <c r="E166" s="46" t="s">
        <v>104</v>
      </c>
      <c r="F166" s="47" t="s">
        <v>107</v>
      </c>
      <c r="G166" s="38"/>
      <c r="H166" s="57">
        <f>SUM(H167)</f>
        <v>0.4</v>
      </c>
      <c r="I166" s="64"/>
      <c r="J166" s="57">
        <f>SUM(J167)</f>
        <v>1</v>
      </c>
      <c r="K166" s="57">
        <f>SUM(K167)</f>
        <v>1</v>
      </c>
    </row>
    <row r="167" spans="1:11" ht="33" customHeight="1">
      <c r="A167" s="25" t="s">
        <v>62</v>
      </c>
      <c r="B167" s="40" t="s">
        <v>6</v>
      </c>
      <c r="C167" s="41" t="s">
        <v>110</v>
      </c>
      <c r="D167" s="41" t="s">
        <v>103</v>
      </c>
      <c r="E167" s="38" t="s">
        <v>96</v>
      </c>
      <c r="F167" s="41" t="s">
        <v>107</v>
      </c>
      <c r="G167" s="40"/>
      <c r="H167" s="58">
        <f>SUM(H168)</f>
        <v>0.4</v>
      </c>
      <c r="I167" s="65"/>
      <c r="J167" s="58">
        <f>SUM(J168)</f>
        <v>1</v>
      </c>
      <c r="K167" s="58">
        <f>SUM(K168)</f>
        <v>1</v>
      </c>
    </row>
    <row r="168" spans="1:11" ht="14.25" customHeight="1">
      <c r="A168" s="20" t="s">
        <v>63</v>
      </c>
      <c r="B168" s="40" t="s">
        <v>6</v>
      </c>
      <c r="C168" s="41" t="s">
        <v>110</v>
      </c>
      <c r="D168" s="41" t="s">
        <v>103</v>
      </c>
      <c r="E168" s="40" t="s">
        <v>96</v>
      </c>
      <c r="F168" s="39" t="s">
        <v>64</v>
      </c>
      <c r="G168" s="38"/>
      <c r="H168" s="58">
        <v>0.4</v>
      </c>
      <c r="I168" s="65"/>
      <c r="J168" s="58">
        <v>1</v>
      </c>
      <c r="K168" s="58">
        <v>1</v>
      </c>
    </row>
    <row r="169" spans="1:11" ht="14.25" customHeight="1" hidden="1">
      <c r="A169" s="20" t="s">
        <v>65</v>
      </c>
      <c r="B169" s="40"/>
      <c r="C169" s="40"/>
      <c r="D169" s="41"/>
      <c r="E169" s="40"/>
      <c r="F169" s="38">
        <v>730</v>
      </c>
      <c r="G169" s="34"/>
      <c r="H169" s="66">
        <v>4</v>
      </c>
      <c r="I169" s="67"/>
      <c r="J169" s="66">
        <v>0</v>
      </c>
      <c r="K169" s="66">
        <v>0</v>
      </c>
    </row>
    <row r="170" spans="1:11" ht="18.75">
      <c r="A170" s="32" t="s">
        <v>66</v>
      </c>
      <c r="B170" s="50"/>
      <c r="C170" s="50"/>
      <c r="D170" s="53"/>
      <c r="E170" s="50"/>
      <c r="F170" s="50"/>
      <c r="G170" s="54"/>
      <c r="H170" s="55">
        <f>SUM(H15)</f>
        <v>13273.03</v>
      </c>
      <c r="I170" s="56"/>
      <c r="J170" s="55">
        <f>SUM(J15)</f>
        <v>7375.8</v>
      </c>
      <c r="K170" s="55">
        <f>SUM(K15)</f>
        <v>7210.700000000001</v>
      </c>
    </row>
  </sheetData>
  <sheetProtection selectLockedCells="1" selectUnlockedCells="1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2018-03-29T12:13:00Z</cp:lastPrinted>
  <dcterms:modified xsi:type="dcterms:W3CDTF">2018-04-04T11:58:14Z</dcterms:modified>
  <cp:category/>
  <cp:version/>
  <cp:contentType/>
  <cp:contentStatus/>
</cp:coreProperties>
</file>