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<sst xmlns="http://schemas.openxmlformats.org/spreadsheetml/2006/main" count="755" uniqueCount="194">
  <si>
    <t>Документ, учреждение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</si>
  <si>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</si>
  <si>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</si>
  <si>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</si>
  <si>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</si>
  <si>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</si>
  <si>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</si>
  <si>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</si>
  <si>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</si>
  <si>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</si>
  <si>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</si>
  <si>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</si>
  <si>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</si>
  <si>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</si>
  <si>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</si>
  <si>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</si>
  <si>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</si>
  <si>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</si>
  <si>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Коммунальное хозяйство</t>
  </si>
  <si>
    <t>Расходы на организацию в границах поселения водоснабжения населения</t>
  </si>
  <si>
    <t>Благоустройство</t>
  </si>
  <si>
    <t>Модернизация систем освещения</t>
  </si>
  <si>
    <t>020010Э020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</si>
  <si>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</si>
  <si>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</si>
  <si>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</si>
  <si>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</si>
  <si>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</si>
  <si>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</si>
  <si>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</si>
  <si>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</si>
  <si>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 xml:space="preserve">  Иные бюджетные ассигнования (транспортный налог)</t>
  </si>
  <si>
    <t>Вед</t>
  </si>
  <si>
    <t>Рз</t>
  </si>
  <si>
    <t>Пр</t>
  </si>
  <si>
    <t>ЦС</t>
  </si>
  <si>
    <t>ВР</t>
  </si>
  <si>
    <t>01</t>
  </si>
  <si>
    <t>04</t>
  </si>
  <si>
    <t>00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</si>
  <si>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</si>
  <si>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</si>
  <si>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</si>
  <si>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</si>
  <si>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</si>
  <si>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</si>
  <si>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</si>
  <si>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</si>
  <si>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</si>
  <si>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</si>
  <si>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</si>
  <si>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</si>
  <si>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</si>
  <si>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</si>
  <si>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</si>
  <si>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</si>
  <si>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</si>
  <si>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</si>
  <si>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Денежное поощрение (вознаграждение) сельским старостам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</si>
  <si>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</si>
  <si>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</si>
  <si>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</si>
  <si>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</si>
  <si>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</si>
  <si>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(опашка населенных пунктов)</t>
  </si>
  <si>
    <t>800</t>
  </si>
  <si>
    <t xml:space="preserve">Расходы на обеспечение функций органов местного самоуправления </t>
  </si>
  <si>
    <t>Непрограммные расходы органов местного самоуправления</t>
  </si>
  <si>
    <t>Ликвидация мест несанкционированного размещения отходов</t>
  </si>
  <si>
    <t xml:space="preserve">Расходы на обеспечение деятельности (оказание услуг) централизованных бухгалтерий 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</si>
  <si>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</si>
  <si>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</si>
  <si>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 xml:space="preserve">Пенсия за выслугу лет муниципальным служащим и лицам, замещавшим муниципальные должности </t>
  </si>
  <si>
    <t xml:space="preserve">План              </t>
  </si>
  <si>
    <t>Кассовое исполнение</t>
  </si>
  <si>
    <t>ОБЩЕГОСУДАРСТВЕННЫЕ ВОПРОСЫ</t>
  </si>
  <si>
    <t>0000000000</t>
  </si>
  <si>
    <t>Иные непрограммные расходы</t>
  </si>
  <si>
    <t xml:space="preserve">Расходы на выплаты по оплате труда главы администрации муниципального образования </t>
  </si>
  <si>
    <t>99900ГА110</t>
  </si>
  <si>
    <t>Резервный фонд</t>
  </si>
  <si>
    <t>9990000000</t>
  </si>
  <si>
    <t xml:space="preserve">Резервный фонд администрации муниципального образования </t>
  </si>
  <si>
    <t>999002Ж100</t>
  </si>
  <si>
    <t>9990000190</t>
  </si>
  <si>
    <t>9990000590</t>
  </si>
  <si>
    <t>Обеспечение деятельности учреждений по хозяйственному обслуживанию</t>
  </si>
  <si>
    <t>9990000591</t>
  </si>
  <si>
    <t>9990010610</t>
  </si>
  <si>
    <t>9990020600</t>
  </si>
  <si>
    <t>99900ИИ410</t>
  </si>
  <si>
    <t>НАЦИОНАЛЬНАЯ ОБОРОНА</t>
  </si>
  <si>
    <t>9990051180</t>
  </si>
  <si>
    <t xml:space="preserve">  Закупка товаров, работ и услуг для государственных (муниципальных) нужд</t>
  </si>
  <si>
    <t>НАЦИОНАЛЬНАЯ БЕЗОПАСНОСТЬ И ПРАВООХРАНИТЕЛЬНАЯ ДЕЯТЕЛЬНОСТЬ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</si>
  <si>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</si>
  <si>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r>
      <t>01</t>
    </r>
    <r>
      <rPr>
        <sz val="10"/>
        <color indexed="8"/>
        <rFont val="Arial"/>
        <family val="2"/>
      </rPr>
      <t>00000000</t>
    </r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</si>
  <si>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</si>
  <si>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</si>
  <si>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</si>
  <si>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</si>
  <si>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Обеспечение первичными средствами пожаротушения зданий, находящихся в муниципальной собственности</t>
  </si>
  <si>
    <t>010010Ч040</t>
  </si>
  <si>
    <t>010010Ч050</t>
  </si>
  <si>
    <t>Обеспечение надлежащего состояния источников противопожарного водоснабжения</t>
  </si>
  <si>
    <t>010010Ч070</t>
  </si>
  <si>
    <t>Расходы на содержание и обслуживание комплексной системы экстренного оповещения населения и системы ТАСЦО</t>
  </si>
  <si>
    <t>999008Ч490</t>
  </si>
  <si>
    <t>НАЦИОНАЛЬНАЯ ЭКОНОМИКА</t>
  </si>
  <si>
    <t>9990021660</t>
  </si>
  <si>
    <t>Другие вопросы в области национальной экономики</t>
  </si>
  <si>
    <t>12</t>
  </si>
  <si>
    <t>Расходы на обеспечение территорий документацией для осуществления градостроительной деятельности</t>
  </si>
  <si>
    <t>99900S0080</t>
  </si>
  <si>
    <t>ЖИЛИЩНО-КОММУНАЛЬНОЕ ХОЗЯЙСТВО</t>
  </si>
  <si>
    <t>Расходы на мероприятия в области жилищного хозяйства</t>
  </si>
  <si>
    <t>9990020100</t>
  </si>
  <si>
    <t>9990009601</t>
  </si>
  <si>
    <t>999008В050</t>
  </si>
  <si>
    <t>Основное мероприятие:"Повышение эффективности использования энергетических ресурсов"</t>
  </si>
  <si>
    <r>
      <t>02001</t>
    </r>
    <r>
      <rPr>
        <sz val="10"/>
        <color indexed="8"/>
        <rFont val="Arial"/>
        <family val="2"/>
      </rPr>
      <t>00000</t>
    </r>
  </si>
  <si>
    <t>Замена устаревших светильников на новые энергоэффективные, монтаж самонесущих изолированных проводов</t>
  </si>
  <si>
    <t>020010S0130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</si>
  <si>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</si>
  <si>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</si>
  <si>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r>
      <t>05101</t>
    </r>
    <r>
      <rPr>
        <sz val="10"/>
        <color indexed="8"/>
        <rFont val="Arial"/>
        <family val="2"/>
      </rPr>
      <t>00000</t>
    </r>
  </si>
  <si>
    <t>0510120110</t>
  </si>
  <si>
    <t>Основное мероприятие:"Организация и содержание мест захоронений"</t>
  </si>
  <si>
    <r>
      <t>05102</t>
    </r>
    <r>
      <rPr>
        <sz val="10"/>
        <color indexed="8"/>
        <rFont val="Arial"/>
        <family val="2"/>
      </rPr>
      <t>00000</t>
    </r>
  </si>
  <si>
    <t>0510220210</t>
  </si>
  <si>
    <t>0510220220</t>
  </si>
  <si>
    <t xml:space="preserve">Основное мероприятие:"Прочие мероприятия по благоустройству муниципального образования" </t>
  </si>
  <si>
    <r>
      <t>05103</t>
    </r>
    <r>
      <rPr>
        <sz val="10"/>
        <color indexed="8"/>
        <rFont val="Arial"/>
        <family val="2"/>
      </rPr>
      <t>00000</t>
    </r>
  </si>
  <si>
    <t>0510320310</t>
  </si>
  <si>
    <t xml:space="preserve">Основное мероприятие:"Улучшение санитарного состояния муниципального образования" </t>
  </si>
  <si>
    <t>0510420410</t>
  </si>
  <si>
    <t>Основное мероприятие:"Проектно-сметная документация по благоустройству общественных территорий"</t>
  </si>
  <si>
    <r>
      <t>05202</t>
    </r>
    <r>
      <rPr>
        <sz val="10"/>
        <color indexed="8"/>
        <rFont val="Arial"/>
        <family val="2"/>
      </rPr>
      <t>00000</t>
    </r>
  </si>
  <si>
    <t>Разработка дизайн-проекта, проектно-сметной документации по благоустройству парковой зоны и сквера к Обелиску "Павшим воинам в ВОВ 1941-1945гг""</t>
  </si>
  <si>
    <t>0520222220</t>
  </si>
  <si>
    <t>Основное мероприятие:"Благоустройство общественных территорий"</t>
  </si>
  <si>
    <r>
      <t>052F2</t>
    </r>
    <r>
      <rPr>
        <sz val="10"/>
        <color indexed="8"/>
        <rFont val="Arial"/>
        <family val="2"/>
      </rPr>
      <t>00000</t>
    </r>
  </si>
  <si>
    <t>052F255550</t>
  </si>
  <si>
    <t>9990021550</t>
  </si>
  <si>
    <t>КУЛЬТУРА, КИНЕМАТОГРАФИЯ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</si>
  <si>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</si>
  <si>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r>
      <t>04001</t>
    </r>
    <r>
      <rPr>
        <sz val="10"/>
        <color indexed="8"/>
        <rFont val="Arial"/>
        <family val="2"/>
      </rPr>
      <t>00000</t>
    </r>
  </si>
  <si>
    <t xml:space="preserve">Проведение культурно-досуговых мероприятий </t>
  </si>
  <si>
    <t>04001Д1590</t>
  </si>
  <si>
    <r>
      <t xml:space="preserve">Основное мероприятие: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 xml:space="preserve">Развитие материально-технической базы муниципальных учреждений культуры" </t>
    </r>
  </si>
  <si>
    <r>
      <t>04002</t>
    </r>
    <r>
      <rPr>
        <sz val="10"/>
        <color indexed="8"/>
        <rFont val="Arial"/>
        <family val="2"/>
      </rPr>
      <t>00000</t>
    </r>
  </si>
  <si>
    <t xml:space="preserve">Мероприятия по укреплению материально-технической базы муниципальных учреждений культуры </t>
  </si>
  <si>
    <t>04002S0531</t>
  </si>
  <si>
    <t>за счет средств областного бюджета</t>
  </si>
  <si>
    <t>за счет средств бюджета муниципального образования</t>
  </si>
  <si>
    <t>9990070230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</si>
  <si>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</si>
  <si>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99900S0390</t>
  </si>
  <si>
    <t xml:space="preserve">Расходы на обеспечение деятельности (оказание услуг) МБУК "ДКО" п. Добрятино  </t>
  </si>
  <si>
    <t>99900Д0590</t>
  </si>
  <si>
    <t>99900ЦБ590</t>
  </si>
  <si>
    <t>СОЦИАЛЬНАЯ ПОЛИТИКА</t>
  </si>
  <si>
    <t>9990010950</t>
  </si>
  <si>
    <t>ФИЗИЧЕСКАЯ КУЛЬТУРА И СПОРТ</t>
  </si>
  <si>
    <t xml:space="preserve">Физическая культура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</si>
  <si>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</si>
  <si>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</si>
  <si>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03001Ф0590</t>
  </si>
  <si>
    <t>Территориальная избирательная комиссия Гусь-Хрустального района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</si>
  <si>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</si>
  <si>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</si>
  <si>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</si>
  <si>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999002П120</t>
  </si>
  <si>
    <t>Иные бюджетные  ассигнования</t>
  </si>
  <si>
    <t>за 2019 год по ведомственной структуре расходов бюджетов</t>
  </si>
  <si>
    <r>
      <t>02</t>
    </r>
    <r>
      <rPr>
        <sz val="10"/>
        <color indexed="8"/>
        <rFont val="Arial"/>
        <family val="2"/>
      </rPr>
      <t>00000000</t>
    </r>
  </si>
  <si>
    <r>
      <t>05</t>
    </r>
    <r>
      <rPr>
        <sz val="10"/>
        <color indexed="8"/>
        <rFont val="Arial"/>
        <family val="2"/>
      </rPr>
      <t>00000000</t>
    </r>
  </si>
  <si>
    <r>
      <t>051</t>
    </r>
    <r>
      <rPr>
        <sz val="10"/>
        <color indexed="8"/>
        <rFont val="Arial"/>
        <family val="2"/>
      </rPr>
      <t>0000000</t>
    </r>
  </si>
  <si>
    <r>
      <t>05104</t>
    </r>
    <r>
      <rPr>
        <sz val="10"/>
        <color indexed="8"/>
        <rFont val="Arial"/>
        <family val="2"/>
      </rPr>
      <t>00000</t>
    </r>
  </si>
  <si>
    <r>
      <t>04</t>
    </r>
    <r>
      <rPr>
        <sz val="10"/>
        <color indexed="8"/>
        <rFont val="Arial"/>
        <family val="2"/>
      </rPr>
      <t>00000000</t>
    </r>
  </si>
  <si>
    <r>
      <t>03</t>
    </r>
    <r>
      <rPr>
        <sz val="10"/>
        <color indexed="8"/>
        <rFont val="Arial"/>
        <family val="2"/>
      </rPr>
      <t>00000000</t>
    </r>
  </si>
  <si>
    <r>
      <t>03001</t>
    </r>
    <r>
      <rPr>
        <sz val="10"/>
        <color indexed="8"/>
        <rFont val="Arial"/>
        <family val="2"/>
      </rPr>
      <t>00000</t>
    </r>
  </si>
  <si>
    <t xml:space="preserve">Обеспечение деятельности (оказание услуг) муниципальных учреждений </t>
  </si>
  <si>
    <r>
      <t>052</t>
    </r>
    <r>
      <rPr>
        <sz val="10"/>
        <color indexed="8"/>
        <rFont val="Arial"/>
        <family val="2"/>
      </rPr>
      <t>0000000</t>
    </r>
  </si>
  <si>
    <t>Приложение 2</t>
  </si>
  <si>
    <t>муниципального образования посёлок</t>
  </si>
  <si>
    <t>Расходы бюджета муниципального образования посёлок Добрятино (сельское поселение)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</si>
  <si>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</si>
  <si>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2018-2020 гг."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</si>
  <si>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  </r>
  </si>
  <si>
    <t>Подпрограмма: «Формирование современной городской среды на территории муниципального образования посёлок Добрятино (сельское поселение) Гусь-Хрустального района Владимирской области на 2018-2020 годы» муниципальной программы "Благоустройство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</si>
  <si>
    <t>Обустройство Парка у дома культуры посёлка Добрятино и сквер к Обелиску «Павшим войнам в ВОВ 1941-1945гг.»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</si>
  <si>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2017-2019 годы"</t>
  </si>
  <si>
    <r>
      <t xml:space="preserve">от </t>
    </r>
    <r>
      <rPr>
        <u val="single"/>
        <sz val="12"/>
        <rFont val="Times New Roman"/>
        <family val="1"/>
      </rPr>
      <t xml:space="preserve">31.07.2020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218а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</si>
</sst>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0" borderId="1">
      <alignment vertical="top" wrapText="1"/>
      <protection/>
    </xf>
    <xf numFmtId="1" fontId="32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72" fontId="23" fillId="0" borderId="0" xfId="0" applyNumberFormat="1" applyFont="1" applyAlignment="1">
      <alignment vertical="top"/>
    </xf>
    <xf numFmtId="172" fontId="24" fillId="0" borderId="13" xfId="0" applyNumberFormat="1" applyFont="1" applyBorder="1" applyAlignment="1">
      <alignment vertical="top"/>
    </xf>
    <xf numFmtId="0" fontId="23" fillId="0" borderId="13" xfId="0" applyFont="1" applyBorder="1" applyAlignment="1">
      <alignment vertical="top" wrapText="1"/>
    </xf>
    <xf numFmtId="172" fontId="23" fillId="0" borderId="13" xfId="0" applyNumberFormat="1" applyFont="1" applyBorder="1" applyAlignment="1">
      <alignment vertical="top"/>
    </xf>
    <xf numFmtId="172" fontId="25" fillId="0" borderId="0" xfId="0" applyNumberFormat="1" applyFont="1" applyAlignment="1">
      <alignment vertical="top"/>
    </xf>
    <xf numFmtId="0" fontId="25" fillId="0" borderId="13" xfId="0" applyFont="1" applyBorder="1" applyAlignment="1">
      <alignment vertical="top" wrapText="1"/>
    </xf>
    <xf numFmtId="172" fontId="23" fillId="0" borderId="0" xfId="0" applyNumberFormat="1" applyFont="1" applyBorder="1" applyAlignment="1">
      <alignment vertical="top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172" fontId="22" fillId="0" borderId="15" xfId="0" applyNumberFormat="1" applyFont="1" applyBorder="1" applyAlignment="1">
      <alignment vertical="center"/>
    </xf>
    <xf numFmtId="0" fontId="23" fillId="0" borderId="15" xfId="0" applyFont="1" applyBorder="1" applyAlignment="1">
      <alignment wrapText="1"/>
    </xf>
    <xf numFmtId="0" fontId="23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172" fontId="23" fillId="0" borderId="15" xfId="0" applyNumberFormat="1" applyFont="1" applyBorder="1" applyAlignment="1">
      <alignment vertical="center"/>
    </xf>
    <xf numFmtId="0" fontId="25" fillId="0" borderId="13" xfId="0" applyFont="1" applyBorder="1" applyAlignment="1">
      <alignment wrapText="1"/>
    </xf>
    <xf numFmtId="0" fontId="23" fillId="0" borderId="13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172" fontId="23" fillId="24" borderId="13" xfId="0" applyNumberFormat="1" applyFont="1" applyFill="1" applyBorder="1" applyAlignment="1">
      <alignment vertical="center"/>
    </xf>
    <xf numFmtId="0" fontId="23" fillId="24" borderId="13" xfId="0" applyFont="1" applyFill="1" applyBorder="1" applyAlignment="1">
      <alignment wrapText="1"/>
    </xf>
    <xf numFmtId="49" fontId="23" fillId="24" borderId="13" xfId="0" applyNumberFormat="1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49" fontId="23" fillId="25" borderId="13" xfId="0" applyNumberFormat="1" applyFont="1" applyFill="1" applyBorder="1" applyAlignment="1">
      <alignment horizontal="center" vertical="center"/>
    </xf>
    <xf numFmtId="1" fontId="23" fillId="25" borderId="13" xfId="0" applyNumberFormat="1" applyFont="1" applyFill="1" applyBorder="1" applyAlignment="1">
      <alignment horizontal="center" vertical="center"/>
    </xf>
    <xf numFmtId="1" fontId="22" fillId="24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72" fontId="25" fillId="24" borderId="13" xfId="0" applyNumberFormat="1" applyFont="1" applyFill="1" applyBorder="1" applyAlignment="1">
      <alignment vertical="center"/>
    </xf>
    <xf numFmtId="0" fontId="23" fillId="25" borderId="13" xfId="0" applyFont="1" applyFill="1" applyBorder="1" applyAlignment="1">
      <alignment horizontal="left" wrapText="1" indent="2"/>
    </xf>
    <xf numFmtId="0" fontId="22" fillId="25" borderId="13" xfId="0" applyFont="1" applyFill="1" applyBorder="1" applyAlignment="1">
      <alignment horizontal="center" vertical="center"/>
    </xf>
    <xf numFmtId="172" fontId="23" fillId="25" borderId="13" xfId="0" applyNumberFormat="1" applyFont="1" applyFill="1" applyBorder="1" applyAlignment="1">
      <alignment vertical="center"/>
    </xf>
    <xf numFmtId="0" fontId="25" fillId="25" borderId="13" xfId="0" applyFont="1" applyFill="1" applyBorder="1" applyAlignment="1">
      <alignment horizontal="left" wrapText="1"/>
    </xf>
    <xf numFmtId="1" fontId="22" fillId="25" borderId="13" xfId="0" applyNumberFormat="1" applyFont="1" applyFill="1" applyBorder="1" applyAlignment="1">
      <alignment horizontal="center" vertical="center"/>
    </xf>
    <xf numFmtId="172" fontId="25" fillId="25" borderId="13" xfId="0" applyNumberFormat="1" applyFont="1" applyFill="1" applyBorder="1" applyAlignment="1">
      <alignment vertical="center"/>
    </xf>
    <xf numFmtId="0" fontId="23" fillId="25" borderId="13" xfId="0" applyFont="1" applyFill="1" applyBorder="1" applyAlignment="1">
      <alignment horizontal="left" vertical="center" wrapText="1" indent="2"/>
    </xf>
    <xf numFmtId="0" fontId="25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wrapText="1" indent="1"/>
    </xf>
    <xf numFmtId="1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horizontal="left" wrapText="1"/>
    </xf>
    <xf numFmtId="49" fontId="22" fillId="24" borderId="13" xfId="0" applyNumberFormat="1" applyFont="1" applyFill="1" applyBorder="1" applyAlignment="1">
      <alignment horizontal="center" vertical="center"/>
    </xf>
    <xf numFmtId="172" fontId="23" fillId="0" borderId="13" xfId="0" applyNumberFormat="1" applyFont="1" applyBorder="1" applyAlignment="1">
      <alignment vertical="center"/>
    </xf>
    <xf numFmtId="0" fontId="23" fillId="25" borderId="13" xfId="0" applyFont="1" applyFill="1" applyBorder="1" applyAlignment="1">
      <alignment horizontal="left" vertical="center" wrapText="1" indent="1"/>
    </xf>
    <xf numFmtId="0" fontId="25" fillId="0" borderId="13" xfId="0" applyFont="1" applyBorder="1" applyAlignment="1">
      <alignment horizontal="left" wrapText="1"/>
    </xf>
    <xf numFmtId="0" fontId="25" fillId="25" borderId="13" xfId="0" applyFont="1" applyFill="1" applyBorder="1" applyAlignment="1">
      <alignment horizontal="lef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 indent="1"/>
    </xf>
    <xf numFmtId="0" fontId="25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top" wrapText="1" indent="1"/>
    </xf>
    <xf numFmtId="0" fontId="25" fillId="24" borderId="13" xfId="0" applyFont="1" applyFill="1" applyBorder="1" applyAlignment="1">
      <alignment wrapText="1"/>
    </xf>
    <xf numFmtId="0" fontId="23" fillId="0" borderId="13" xfId="0" applyFont="1" applyBorder="1" applyAlignment="1">
      <alignment horizontal="left" vertical="top" wrapText="1"/>
    </xf>
    <xf numFmtId="49" fontId="25" fillId="0" borderId="13" xfId="0" applyNumberFormat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72" fontId="25" fillId="0" borderId="13" xfId="0" applyNumberFormat="1" applyFont="1" applyBorder="1" applyAlignment="1">
      <alignment vertical="center"/>
    </xf>
    <xf numFmtId="0" fontId="23" fillId="25" borderId="13" xfId="0" applyFont="1" applyFill="1" applyBorder="1" applyAlignment="1">
      <alignment horizontal="left" vertical="top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wrapText="1" indent="1"/>
    </xf>
    <xf numFmtId="0" fontId="23" fillId="24" borderId="13" xfId="0" applyFont="1" applyFill="1" applyBorder="1" applyAlignment="1">
      <alignment horizontal="left" vertical="center" wrapText="1" indent="3"/>
    </xf>
    <xf numFmtId="0" fontId="23" fillId="25" borderId="13" xfId="0" applyFont="1" applyFill="1" applyBorder="1" applyAlignment="1">
      <alignment horizontal="left" wrapText="1" indent="1"/>
    </xf>
    <xf numFmtId="0" fontId="25" fillId="0" borderId="13" xfId="0" applyFont="1" applyFill="1" applyBorder="1" applyAlignment="1">
      <alignment vertical="top" wrapText="1"/>
    </xf>
    <xf numFmtId="0" fontId="23" fillId="25" borderId="13" xfId="0" applyFont="1" applyFill="1" applyBorder="1" applyAlignment="1">
      <alignment horizontal="left" wrapText="1"/>
    </xf>
    <xf numFmtId="49" fontId="25" fillId="25" borderId="13" xfId="0" applyNumberFormat="1" applyFont="1" applyFill="1" applyBorder="1" applyAlignment="1">
      <alignment horizontal="center" vertical="center"/>
    </xf>
    <xf numFmtId="49" fontId="24" fillId="25" borderId="13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left" wrapText="1"/>
    </xf>
    <xf numFmtId="0" fontId="22" fillId="25" borderId="15" xfId="0" applyFont="1" applyFill="1" applyBorder="1" applyAlignment="1">
      <alignment horizontal="center" vertical="center"/>
    </xf>
    <xf numFmtId="172" fontId="23" fillId="25" borderId="15" xfId="0" applyNumberFormat="1" applyFont="1" applyFill="1" applyBorder="1" applyAlignment="1">
      <alignment vertical="center"/>
    </xf>
    <xf numFmtId="0" fontId="30" fillId="0" borderId="13" xfId="33" applyNumberFormat="1" applyFont="1" applyFill="1" applyBorder="1" applyProtection="1">
      <alignment vertical="top" wrapText="1"/>
      <protection/>
    </xf>
    <xf numFmtId="0" fontId="32" fillId="0" borderId="13" xfId="33" applyNumberFormat="1" applyFont="1" applyBorder="1" applyProtection="1">
      <alignment vertical="top" wrapText="1"/>
      <protection/>
    </xf>
    <xf numFmtId="0" fontId="30" fillId="0" borderId="13" xfId="33" applyNumberFormat="1" applyFont="1" applyBorder="1" applyProtection="1">
      <alignment vertical="top" wrapText="1"/>
      <protection/>
    </xf>
    <xf numFmtId="1" fontId="31" fillId="24" borderId="13" xfId="34" applyNumberFormat="1" applyFont="1" applyFill="1" applyBorder="1" applyProtection="1">
      <alignment horizontal="center" vertical="top" shrinkToFit="1"/>
      <protection/>
    </xf>
    <xf numFmtId="1" fontId="32" fillId="0" borderId="13" xfId="34" applyNumberFormat="1" applyFont="1" applyBorder="1" applyProtection="1">
      <alignment horizontal="center" vertical="top" shrinkToFit="1"/>
      <protection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13" xfId="0" applyFont="1" applyBorder="1" applyAlignment="1">
      <alignment horizontal="center" vertical="top"/>
    </xf>
    <xf numFmtId="49" fontId="23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">
      <selection activeCell="E11" sqref="E11"/>
    </sheetView>
  </sheetViews>
  <sheetFormatPr defaultColWidth="8.8515625" defaultRowHeight="15"/>
  <cols>
    <col min="1" max="1" width="78.140625" style="2" customWidth="1"/>
    <col min="2" max="2" width="6.7109375" style="12" customWidth="1"/>
    <col min="3" max="3" width="6.28125" style="12" customWidth="1"/>
    <col min="4" max="4" width="6.140625" style="12" customWidth="1"/>
    <col min="5" max="5" width="19.421875" style="12" customWidth="1"/>
    <col min="6" max="6" width="7.00390625" style="12" customWidth="1"/>
    <col min="7" max="7" width="0" style="12" hidden="1" customWidth="1"/>
    <col min="8" max="8" width="12.57421875" style="12" customWidth="1"/>
    <col min="9" max="9" width="0" style="2" hidden="1" customWidth="1"/>
    <col min="10" max="10" width="12.00390625" style="12" customWidth="1"/>
    <col min="11" max="11" width="8.8515625" style="2" customWidth="1"/>
    <col min="12" max="12" width="4.140625" style="2" customWidth="1"/>
    <col min="13" max="16384" width="8.8515625" style="2" customWidth="1"/>
  </cols>
  <sheetData>
    <row r="1" spans="1:10" ht="15" customHeight="1">
      <c r="A1" s="1"/>
      <c r="B1" s="8"/>
      <c r="C1" s="8"/>
      <c r="D1" s="97" t="s">
        <v>184</v>
      </c>
      <c r="E1" s="97"/>
      <c r="F1" s="97"/>
      <c r="G1" s="97"/>
      <c r="H1" s="97"/>
      <c r="I1" s="98"/>
      <c r="J1" s="98"/>
    </row>
    <row r="2" spans="1:10" ht="14.25" customHeight="1">
      <c r="A2" s="1"/>
      <c r="B2" s="8"/>
      <c r="C2" s="8"/>
      <c r="D2" s="97" t="s">
        <v>60</v>
      </c>
      <c r="E2" s="97"/>
      <c r="F2" s="97"/>
      <c r="G2" s="97"/>
      <c r="H2" s="97"/>
      <c r="I2" s="98"/>
      <c r="J2" s="98"/>
    </row>
    <row r="3" spans="1:10" ht="14.25" customHeight="1">
      <c r="A3" s="1"/>
      <c r="B3" s="8"/>
      <c r="C3" s="8"/>
      <c r="D3" s="97" t="s">
        <v>185</v>
      </c>
      <c r="E3" s="99"/>
      <c r="F3" s="99"/>
      <c r="G3" s="99"/>
      <c r="H3" s="99"/>
      <c r="I3" s="99"/>
      <c r="J3" s="99"/>
    </row>
    <row r="4" spans="1:10" ht="14.25" customHeight="1">
      <c r="A4" s="1"/>
      <c r="B4" s="8"/>
      <c r="C4" s="8"/>
      <c r="D4" s="97" t="s">
        <v>62</v>
      </c>
      <c r="E4" s="99"/>
      <c r="F4" s="99"/>
      <c r="G4" s="99"/>
      <c r="H4" s="99"/>
      <c r="I4" s="99"/>
      <c r="J4" s="99"/>
    </row>
    <row r="5" spans="1:10" ht="14.25" customHeight="1">
      <c r="A5" s="1"/>
      <c r="B5" s="8"/>
      <c r="C5" s="8"/>
      <c r="D5" s="97" t="s">
        <v>61</v>
      </c>
      <c r="E5" s="99"/>
      <c r="F5" s="99"/>
      <c r="G5" s="99"/>
      <c r="H5" s="99"/>
      <c r="I5" s="99"/>
      <c r="J5" s="99"/>
    </row>
    <row r="6" spans="1:10" ht="14.25" customHeight="1">
      <c r="A6" s="1"/>
      <c r="B6" s="8"/>
      <c r="C6" s="8"/>
      <c r="D6" s="97" t="s">
        <v>59</v>
      </c>
      <c r="E6" s="99"/>
      <c r="F6" s="99"/>
      <c r="G6" s="99"/>
      <c r="H6" s="99"/>
      <c r="I6" s="99"/>
      <c r="J6" s="99"/>
    </row>
    <row r="7" spans="1:10" ht="15" customHeight="1">
      <c r="A7" s="3"/>
      <c r="B7" s="8"/>
      <c r="C7" s="8"/>
      <c r="D7" s="97" t="s">
        <v>193</v>
      </c>
      <c r="E7" s="97"/>
      <c r="F7" s="97"/>
      <c r="G7" s="97"/>
      <c r="H7" s="97"/>
      <c r="I7" s="98"/>
      <c r="J7" s="98"/>
    </row>
    <row r="8" spans="1:10" ht="12.75">
      <c r="A8" s="4"/>
      <c r="B8" s="9"/>
      <c r="C8" s="9"/>
      <c r="D8" s="9"/>
      <c r="E8" s="9"/>
      <c r="F8" s="9"/>
      <c r="G8" s="9"/>
      <c r="H8" s="10"/>
      <c r="J8" s="10"/>
    </row>
    <row r="9" spans="1:10" ht="15.75">
      <c r="A9" s="103" t="s">
        <v>186</v>
      </c>
      <c r="B9" s="103"/>
      <c r="C9" s="103"/>
      <c r="D9" s="103"/>
      <c r="E9" s="103"/>
      <c r="F9" s="103"/>
      <c r="G9" s="103"/>
      <c r="H9" s="103"/>
      <c r="J9" s="2"/>
    </row>
    <row r="10" spans="1:10" ht="15.75">
      <c r="A10" s="104" t="s">
        <v>174</v>
      </c>
      <c r="B10" s="104"/>
      <c r="C10" s="104"/>
      <c r="D10" s="104"/>
      <c r="E10" s="104"/>
      <c r="F10" s="104"/>
      <c r="G10" s="104"/>
      <c r="H10" s="104"/>
      <c r="J10" s="2"/>
    </row>
    <row r="11" spans="1:10" ht="13.5" thickBot="1">
      <c r="A11" s="3"/>
      <c r="B11" s="11"/>
      <c r="C11" s="11"/>
      <c r="D11" s="11"/>
      <c r="E11" s="11"/>
      <c r="F11" s="11"/>
      <c r="G11" s="11"/>
      <c r="H11" s="10"/>
      <c r="J11" s="10"/>
    </row>
    <row r="12" spans="1:10" ht="12.75" customHeight="1" thickBot="1">
      <c r="A12" s="100" t="s">
        <v>0</v>
      </c>
      <c r="B12" s="101" t="s">
        <v>1</v>
      </c>
      <c r="C12" s="101"/>
      <c r="D12" s="101"/>
      <c r="E12" s="101"/>
      <c r="F12" s="101"/>
      <c r="G12" s="5"/>
      <c r="H12" s="102" t="s">
        <v>73</v>
      </c>
      <c r="I12" s="22"/>
      <c r="J12" s="102" t="s">
        <v>74</v>
      </c>
    </row>
    <row r="13" spans="1:10" ht="34.5" customHeight="1" thickBot="1">
      <c r="A13" s="100"/>
      <c r="B13" s="20" t="s">
        <v>32</v>
      </c>
      <c r="C13" s="20" t="s">
        <v>33</v>
      </c>
      <c r="D13" s="21" t="s">
        <v>34</v>
      </c>
      <c r="E13" s="21" t="s">
        <v>35</v>
      </c>
      <c r="F13" s="21" t="s">
        <v>36</v>
      </c>
      <c r="G13" s="6" t="s">
        <v>2</v>
      </c>
      <c r="H13" s="102"/>
      <c r="I13" s="22"/>
      <c r="J13" s="102"/>
    </row>
    <row r="14" spans="1:10" ht="25.5">
      <c r="A14" s="23" t="s">
        <v>187</v>
      </c>
      <c r="B14" s="24" t="s">
        <v>3</v>
      </c>
      <c r="C14" s="24"/>
      <c r="D14" s="24"/>
      <c r="E14" s="24"/>
      <c r="F14" s="25"/>
      <c r="G14" s="24"/>
      <c r="H14" s="26">
        <f>SUM(H15+H48+H55+H71+H82+H130+H162+H168)</f>
        <v>19887.6</v>
      </c>
      <c r="I14" s="13"/>
      <c r="J14" s="26">
        <f>SUM(J15+J48+J55+J71+J82+J130+J162+J168)</f>
        <v>18959.1</v>
      </c>
    </row>
    <row r="15" spans="1:10" ht="12.75">
      <c r="A15" s="27" t="s">
        <v>75</v>
      </c>
      <c r="B15" s="28">
        <v>703</v>
      </c>
      <c r="C15" s="25" t="s">
        <v>37</v>
      </c>
      <c r="D15" s="25" t="s">
        <v>39</v>
      </c>
      <c r="E15" s="28"/>
      <c r="F15" s="29"/>
      <c r="G15" s="24"/>
      <c r="H15" s="30">
        <f>SUM(H16+H25+H30)</f>
        <v>4755.099999999999</v>
      </c>
      <c r="I15" s="13"/>
      <c r="J15" s="30">
        <f>SUM(J16+J25+J30)</f>
        <v>4755.099999999999</v>
      </c>
    </row>
    <row r="16" spans="1:10" ht="38.25">
      <c r="A16" s="31" t="s">
        <v>4</v>
      </c>
      <c r="B16" s="32" t="s">
        <v>3</v>
      </c>
      <c r="C16" s="33" t="s">
        <v>37</v>
      </c>
      <c r="D16" s="33" t="s">
        <v>38</v>
      </c>
      <c r="E16" s="34"/>
      <c r="F16" s="35"/>
      <c r="G16" s="34"/>
      <c r="H16" s="36">
        <f>SUM(H19+H21+H23)</f>
        <v>1740.1</v>
      </c>
      <c r="I16" s="13"/>
      <c r="J16" s="36">
        <f>SUM(J19+J21+J23)</f>
        <v>1740.1</v>
      </c>
    </row>
    <row r="17" spans="1:10" ht="12.75" hidden="1">
      <c r="A17" s="37" t="s">
        <v>67</v>
      </c>
      <c r="B17" s="32" t="s">
        <v>3</v>
      </c>
      <c r="C17" s="35" t="s">
        <v>37</v>
      </c>
      <c r="D17" s="35" t="s">
        <v>38</v>
      </c>
      <c r="E17" s="38" t="s">
        <v>76</v>
      </c>
      <c r="F17" s="35"/>
      <c r="G17" s="34"/>
      <c r="H17" s="36">
        <f>SUM(H18)</f>
        <v>1740.1000000000001</v>
      </c>
      <c r="I17" s="13"/>
      <c r="J17" s="36">
        <f>SUM(J18)</f>
        <v>1740.1000000000001</v>
      </c>
    </row>
    <row r="18" spans="1:10" ht="12.75" hidden="1">
      <c r="A18" s="37" t="s">
        <v>77</v>
      </c>
      <c r="B18" s="39" t="s">
        <v>3</v>
      </c>
      <c r="C18" s="40" t="s">
        <v>37</v>
      </c>
      <c r="D18" s="40" t="s">
        <v>38</v>
      </c>
      <c r="E18" s="41">
        <v>9990000000</v>
      </c>
      <c r="F18" s="35"/>
      <c r="G18" s="34"/>
      <c r="H18" s="36">
        <f>SUM(H19+H23+H21)</f>
        <v>1740.1000000000001</v>
      </c>
      <c r="I18" s="13"/>
      <c r="J18" s="36">
        <f>SUM(J19+J23+J21)</f>
        <v>1740.1000000000001</v>
      </c>
    </row>
    <row r="19" spans="1:10" ht="25.5">
      <c r="A19" s="31" t="s">
        <v>49</v>
      </c>
      <c r="B19" s="32" t="s">
        <v>3</v>
      </c>
      <c r="C19" s="35" t="s">
        <v>37</v>
      </c>
      <c r="D19" s="35" t="s">
        <v>38</v>
      </c>
      <c r="E19" s="42">
        <v>9990000110</v>
      </c>
      <c r="F19" s="43"/>
      <c r="G19" s="34"/>
      <c r="H19" s="44">
        <f>SUM(H20)</f>
        <v>835.2</v>
      </c>
      <c r="I19" s="13"/>
      <c r="J19" s="44">
        <f>SUM(J20)</f>
        <v>835.2</v>
      </c>
    </row>
    <row r="20" spans="1:10" ht="25.5" customHeight="1">
      <c r="A20" s="45" t="s">
        <v>5</v>
      </c>
      <c r="B20" s="39" t="s">
        <v>3</v>
      </c>
      <c r="C20" s="40" t="s">
        <v>37</v>
      </c>
      <c r="D20" s="40" t="s">
        <v>38</v>
      </c>
      <c r="E20" s="41">
        <v>9990000110</v>
      </c>
      <c r="F20" s="46" t="s">
        <v>6</v>
      </c>
      <c r="G20" s="46"/>
      <c r="H20" s="47">
        <v>835.2</v>
      </c>
      <c r="I20" s="13"/>
      <c r="J20" s="47">
        <v>835.2</v>
      </c>
    </row>
    <row r="21" spans="1:10" ht="14.25" customHeight="1">
      <c r="A21" s="48" t="s">
        <v>66</v>
      </c>
      <c r="B21" s="39" t="s">
        <v>3</v>
      </c>
      <c r="C21" s="40" t="s">
        <v>37</v>
      </c>
      <c r="D21" s="40" t="s">
        <v>38</v>
      </c>
      <c r="E21" s="49">
        <v>9990000190</v>
      </c>
      <c r="F21" s="39"/>
      <c r="G21" s="46"/>
      <c r="H21" s="50">
        <f>SUM(H22)</f>
        <v>108.3</v>
      </c>
      <c r="I21" s="13"/>
      <c r="J21" s="50">
        <f>SUM(J22)</f>
        <v>108.3</v>
      </c>
    </row>
    <row r="22" spans="1:10" ht="12.75">
      <c r="A22" s="51" t="s">
        <v>7</v>
      </c>
      <c r="B22" s="39" t="s">
        <v>3</v>
      </c>
      <c r="C22" s="40" t="s">
        <v>37</v>
      </c>
      <c r="D22" s="40" t="s">
        <v>38</v>
      </c>
      <c r="E22" s="41">
        <v>9990000190</v>
      </c>
      <c r="F22" s="46">
        <v>200</v>
      </c>
      <c r="G22" s="46"/>
      <c r="H22" s="47">
        <v>108.3</v>
      </c>
      <c r="I22" s="13"/>
      <c r="J22" s="47">
        <v>108.3</v>
      </c>
    </row>
    <row r="23" spans="1:10" ht="24.75" customHeight="1">
      <c r="A23" s="52" t="s">
        <v>78</v>
      </c>
      <c r="B23" s="32" t="s">
        <v>3</v>
      </c>
      <c r="C23" s="35" t="s">
        <v>37</v>
      </c>
      <c r="D23" s="35" t="s">
        <v>38</v>
      </c>
      <c r="E23" s="42" t="s">
        <v>79</v>
      </c>
      <c r="F23" s="35"/>
      <c r="G23" s="32"/>
      <c r="H23" s="44">
        <f>SUM(H24:H24)</f>
        <v>796.6</v>
      </c>
      <c r="I23" s="13"/>
      <c r="J23" s="44">
        <f>SUM(J24:J24)</f>
        <v>796.6</v>
      </c>
    </row>
    <row r="24" spans="1:10" ht="42.75" customHeight="1">
      <c r="A24" s="53" t="s">
        <v>5</v>
      </c>
      <c r="B24" s="32" t="s">
        <v>3</v>
      </c>
      <c r="C24" s="35" t="s">
        <v>37</v>
      </c>
      <c r="D24" s="35" t="s">
        <v>38</v>
      </c>
      <c r="E24" s="54" t="s">
        <v>79</v>
      </c>
      <c r="F24" s="33" t="s">
        <v>6</v>
      </c>
      <c r="G24" s="55"/>
      <c r="H24" s="36">
        <v>796.6</v>
      </c>
      <c r="I24" s="13"/>
      <c r="J24" s="36">
        <v>796.6</v>
      </c>
    </row>
    <row r="25" spans="1:10" ht="15" customHeight="1" hidden="1">
      <c r="A25" s="31" t="s">
        <v>80</v>
      </c>
      <c r="B25" s="32">
        <v>703</v>
      </c>
      <c r="C25" s="33" t="s">
        <v>37</v>
      </c>
      <c r="D25" s="33" t="s">
        <v>40</v>
      </c>
      <c r="E25" s="34"/>
      <c r="F25" s="43"/>
      <c r="G25" s="34"/>
      <c r="H25" s="44">
        <f>SUM(H28)</f>
        <v>0</v>
      </c>
      <c r="I25" s="13"/>
      <c r="J25" s="44">
        <f>SUM(J28)</f>
        <v>0</v>
      </c>
    </row>
    <row r="26" spans="1:10" ht="19.5" customHeight="1" hidden="1">
      <c r="A26" s="56" t="s">
        <v>67</v>
      </c>
      <c r="B26" s="32">
        <v>703</v>
      </c>
      <c r="C26" s="35" t="s">
        <v>37</v>
      </c>
      <c r="D26" s="35" t="s">
        <v>40</v>
      </c>
      <c r="E26" s="35" t="s">
        <v>76</v>
      </c>
      <c r="F26" s="43"/>
      <c r="G26" s="34"/>
      <c r="H26" s="36">
        <f>SUM(H27)</f>
        <v>0</v>
      </c>
      <c r="I26" s="13"/>
      <c r="J26" s="36">
        <f>SUM(J27)</f>
        <v>0</v>
      </c>
    </row>
    <row r="27" spans="1:10" ht="19.5" customHeight="1" hidden="1">
      <c r="A27" s="56" t="s">
        <v>77</v>
      </c>
      <c r="B27" s="32">
        <v>703</v>
      </c>
      <c r="C27" s="35" t="s">
        <v>37</v>
      </c>
      <c r="D27" s="35" t="s">
        <v>40</v>
      </c>
      <c r="E27" s="35" t="s">
        <v>81</v>
      </c>
      <c r="F27" s="43"/>
      <c r="G27" s="34"/>
      <c r="H27" s="36">
        <f>SUM(H28)</f>
        <v>0</v>
      </c>
      <c r="I27" s="13"/>
      <c r="J27" s="36">
        <f>SUM(J28)</f>
        <v>0</v>
      </c>
    </row>
    <row r="28" spans="1:10" ht="15" customHeight="1" hidden="1">
      <c r="A28" s="57" t="s">
        <v>82</v>
      </c>
      <c r="B28" s="32">
        <v>703</v>
      </c>
      <c r="C28" s="35" t="s">
        <v>37</v>
      </c>
      <c r="D28" s="35" t="s">
        <v>40</v>
      </c>
      <c r="E28" s="58" t="s">
        <v>83</v>
      </c>
      <c r="F28" s="35"/>
      <c r="G28" s="55"/>
      <c r="H28" s="44">
        <f>SUM(H29)</f>
        <v>0</v>
      </c>
      <c r="I28" s="13"/>
      <c r="J28" s="44">
        <f>SUM(J29)</f>
        <v>0</v>
      </c>
    </row>
    <row r="29" spans="1:10" ht="18.75" customHeight="1" hidden="1">
      <c r="A29" s="53" t="s">
        <v>8</v>
      </c>
      <c r="B29" s="32">
        <v>703</v>
      </c>
      <c r="C29" s="35" t="s">
        <v>37</v>
      </c>
      <c r="D29" s="35" t="s">
        <v>40</v>
      </c>
      <c r="E29" s="35" t="s">
        <v>83</v>
      </c>
      <c r="F29" s="33">
        <v>800</v>
      </c>
      <c r="G29" s="55"/>
      <c r="H29" s="36">
        <v>0</v>
      </c>
      <c r="I29" s="13"/>
      <c r="J29" s="36">
        <v>0</v>
      </c>
    </row>
    <row r="30" spans="1:10" ht="12.75">
      <c r="A30" s="31" t="s">
        <v>9</v>
      </c>
      <c r="B30" s="32" t="s">
        <v>3</v>
      </c>
      <c r="C30" s="33" t="s">
        <v>37</v>
      </c>
      <c r="D30" s="33" t="s">
        <v>41</v>
      </c>
      <c r="E30" s="35"/>
      <c r="F30" s="35"/>
      <c r="G30" s="32"/>
      <c r="H30" s="59">
        <f>SUM(H33+H35+H39+H46+H42+H44)</f>
        <v>3014.9999999999995</v>
      </c>
      <c r="I30" s="17"/>
      <c r="J30" s="59">
        <f>SUM(J33+J35+J39+J46+J42+J44)</f>
        <v>3014.9999999999995</v>
      </c>
    </row>
    <row r="31" spans="1:10" ht="12.75" hidden="1">
      <c r="A31" s="37" t="s">
        <v>67</v>
      </c>
      <c r="B31" s="32" t="s">
        <v>3</v>
      </c>
      <c r="C31" s="35" t="s">
        <v>37</v>
      </c>
      <c r="D31" s="35" t="s">
        <v>41</v>
      </c>
      <c r="E31" s="35" t="s">
        <v>76</v>
      </c>
      <c r="F31" s="35"/>
      <c r="G31" s="32"/>
      <c r="H31" s="59">
        <f>SUM(H32)</f>
        <v>25.3</v>
      </c>
      <c r="I31" s="13"/>
      <c r="J31" s="59">
        <f>SUM(J32)</f>
        <v>25.3</v>
      </c>
    </row>
    <row r="32" spans="1:10" ht="12.75" hidden="1">
      <c r="A32" s="37" t="s">
        <v>77</v>
      </c>
      <c r="B32" s="32" t="s">
        <v>3</v>
      </c>
      <c r="C32" s="35" t="s">
        <v>37</v>
      </c>
      <c r="D32" s="35" t="s">
        <v>41</v>
      </c>
      <c r="E32" s="35" t="s">
        <v>81</v>
      </c>
      <c r="F32" s="35"/>
      <c r="G32" s="32"/>
      <c r="H32" s="59">
        <f>SUM(H33)</f>
        <v>25.3</v>
      </c>
      <c r="I32" s="13"/>
      <c r="J32" s="59">
        <f>SUM(J33)</f>
        <v>25.3</v>
      </c>
    </row>
    <row r="33" spans="1:10" ht="17.25" customHeight="1">
      <c r="A33" s="31" t="s">
        <v>66</v>
      </c>
      <c r="B33" s="32" t="s">
        <v>3</v>
      </c>
      <c r="C33" s="35" t="s">
        <v>37</v>
      </c>
      <c r="D33" s="35" t="s">
        <v>41</v>
      </c>
      <c r="E33" s="33" t="s">
        <v>84</v>
      </c>
      <c r="F33" s="35"/>
      <c r="G33" s="32"/>
      <c r="H33" s="44">
        <f>SUM(H34)</f>
        <v>25.3</v>
      </c>
      <c r="I33" s="13"/>
      <c r="J33" s="44">
        <f>SUM(J34)</f>
        <v>25.3</v>
      </c>
    </row>
    <row r="34" spans="1:10" ht="13.5" customHeight="1">
      <c r="A34" s="53" t="s">
        <v>10</v>
      </c>
      <c r="B34" s="32" t="s">
        <v>3</v>
      </c>
      <c r="C34" s="35" t="s">
        <v>37</v>
      </c>
      <c r="D34" s="35" t="s">
        <v>41</v>
      </c>
      <c r="E34" s="35" t="s">
        <v>84</v>
      </c>
      <c r="F34" s="33">
        <v>500</v>
      </c>
      <c r="G34" s="55"/>
      <c r="H34" s="36">
        <v>25.3</v>
      </c>
      <c r="I34" s="13"/>
      <c r="J34" s="36">
        <v>25.3</v>
      </c>
    </row>
    <row r="35" spans="1:10" ht="15" customHeight="1">
      <c r="A35" s="31" t="s">
        <v>182</v>
      </c>
      <c r="B35" s="94" t="s">
        <v>3</v>
      </c>
      <c r="C35" s="95" t="s">
        <v>37</v>
      </c>
      <c r="D35" s="95" t="s">
        <v>41</v>
      </c>
      <c r="E35" s="96">
        <v>9990000590</v>
      </c>
      <c r="F35" s="95"/>
      <c r="G35" s="55"/>
      <c r="H35" s="44">
        <f>SUM(H36:H38)</f>
        <v>2110.7999999999997</v>
      </c>
      <c r="I35" s="13"/>
      <c r="J35" s="44">
        <f>SUM(J36:J38)</f>
        <v>2110.7999999999997</v>
      </c>
    </row>
    <row r="36" spans="1:10" ht="42" customHeight="1">
      <c r="A36" s="53" t="s">
        <v>5</v>
      </c>
      <c r="B36" s="32" t="s">
        <v>3</v>
      </c>
      <c r="C36" s="35" t="s">
        <v>37</v>
      </c>
      <c r="D36" s="35" t="s">
        <v>41</v>
      </c>
      <c r="E36" s="35" t="s">
        <v>85</v>
      </c>
      <c r="F36" s="55" t="s">
        <v>6</v>
      </c>
      <c r="G36" s="55"/>
      <c r="H36" s="36">
        <v>873.5</v>
      </c>
      <c r="I36" s="13"/>
      <c r="J36" s="36">
        <v>873.5</v>
      </c>
    </row>
    <row r="37" spans="1:10" ht="21.75" customHeight="1">
      <c r="A37" s="60" t="s">
        <v>7</v>
      </c>
      <c r="B37" s="39" t="s">
        <v>3</v>
      </c>
      <c r="C37" s="40" t="s">
        <v>37</v>
      </c>
      <c r="D37" s="40" t="s">
        <v>41</v>
      </c>
      <c r="E37" s="40" t="s">
        <v>85</v>
      </c>
      <c r="F37" s="46">
        <v>200</v>
      </c>
      <c r="G37" s="46"/>
      <c r="H37" s="47">
        <v>1102.6</v>
      </c>
      <c r="I37" s="13"/>
      <c r="J37" s="47">
        <v>1102.6</v>
      </c>
    </row>
    <row r="38" spans="1:10" ht="12.75">
      <c r="A38" s="53" t="s">
        <v>8</v>
      </c>
      <c r="B38" s="32" t="s">
        <v>3</v>
      </c>
      <c r="C38" s="35" t="s">
        <v>37</v>
      </c>
      <c r="D38" s="35" t="s">
        <v>41</v>
      </c>
      <c r="E38" s="35" t="s">
        <v>85</v>
      </c>
      <c r="F38" s="55">
        <v>800</v>
      </c>
      <c r="G38" s="55"/>
      <c r="H38" s="36">
        <v>134.7</v>
      </c>
      <c r="I38" s="13"/>
      <c r="J38" s="36">
        <v>134.7</v>
      </c>
    </row>
    <row r="39" spans="1:10" ht="19.5" customHeight="1">
      <c r="A39" s="61" t="s">
        <v>86</v>
      </c>
      <c r="B39" s="32" t="s">
        <v>3</v>
      </c>
      <c r="C39" s="35" t="s">
        <v>37</v>
      </c>
      <c r="D39" s="35" t="s">
        <v>41</v>
      </c>
      <c r="E39" s="58" t="s">
        <v>87</v>
      </c>
      <c r="F39" s="55"/>
      <c r="G39" s="55"/>
      <c r="H39" s="36">
        <f>SUM(H40+H41)</f>
        <v>803.1999999999999</v>
      </c>
      <c r="I39" s="13"/>
      <c r="J39" s="36">
        <f>SUM(J40+J41)</f>
        <v>803.1999999999999</v>
      </c>
    </row>
    <row r="40" spans="1:10" ht="38.25">
      <c r="A40" s="53" t="s">
        <v>5</v>
      </c>
      <c r="B40" s="32" t="s">
        <v>3</v>
      </c>
      <c r="C40" s="35" t="s">
        <v>37</v>
      </c>
      <c r="D40" s="35" t="s">
        <v>41</v>
      </c>
      <c r="E40" s="35" t="s">
        <v>87</v>
      </c>
      <c r="F40" s="55">
        <v>100</v>
      </c>
      <c r="G40" s="55"/>
      <c r="H40" s="36">
        <v>570.8</v>
      </c>
      <c r="I40" s="13"/>
      <c r="J40" s="36">
        <v>570.8</v>
      </c>
    </row>
    <row r="41" spans="1:10" ht="12" customHeight="1">
      <c r="A41" s="60" t="s">
        <v>7</v>
      </c>
      <c r="B41" s="39" t="s">
        <v>3</v>
      </c>
      <c r="C41" s="40" t="s">
        <v>37</v>
      </c>
      <c r="D41" s="40" t="s">
        <v>41</v>
      </c>
      <c r="E41" s="40" t="s">
        <v>87</v>
      </c>
      <c r="F41" s="55">
        <v>200</v>
      </c>
      <c r="G41" s="55"/>
      <c r="H41" s="36">
        <v>232.4</v>
      </c>
      <c r="I41" s="13"/>
      <c r="J41" s="36">
        <v>232.4</v>
      </c>
    </row>
    <row r="42" spans="1:10" ht="14.25" customHeight="1">
      <c r="A42" s="62" t="s">
        <v>58</v>
      </c>
      <c r="B42" s="39" t="s">
        <v>3</v>
      </c>
      <c r="C42" s="40" t="s">
        <v>37</v>
      </c>
      <c r="D42" s="40" t="s">
        <v>41</v>
      </c>
      <c r="E42" s="63" t="s">
        <v>88</v>
      </c>
      <c r="F42" s="63"/>
      <c r="G42" s="55"/>
      <c r="H42" s="44">
        <f>SUM(H43)</f>
        <v>28</v>
      </c>
      <c r="I42" s="13"/>
      <c r="J42" s="44">
        <f>SUM(J43)</f>
        <v>28</v>
      </c>
    </row>
    <row r="43" spans="1:10" ht="12.75">
      <c r="A43" s="60" t="s">
        <v>28</v>
      </c>
      <c r="B43" s="39" t="s">
        <v>3</v>
      </c>
      <c r="C43" s="40" t="s">
        <v>37</v>
      </c>
      <c r="D43" s="40" t="s">
        <v>41</v>
      </c>
      <c r="E43" s="40" t="s">
        <v>88</v>
      </c>
      <c r="F43" s="63" t="s">
        <v>29</v>
      </c>
      <c r="G43" s="55"/>
      <c r="H43" s="36">
        <v>28</v>
      </c>
      <c r="I43" s="13"/>
      <c r="J43" s="36">
        <v>28</v>
      </c>
    </row>
    <row r="44" spans="1:10" ht="25.5">
      <c r="A44" s="31" t="s">
        <v>51</v>
      </c>
      <c r="B44" s="32" t="s">
        <v>3</v>
      </c>
      <c r="C44" s="35" t="s">
        <v>37</v>
      </c>
      <c r="D44" s="35" t="s">
        <v>41</v>
      </c>
      <c r="E44" s="58" t="s">
        <v>89</v>
      </c>
      <c r="F44" s="35"/>
      <c r="G44" s="32"/>
      <c r="H44" s="44">
        <f>SUM(H45)</f>
        <v>2</v>
      </c>
      <c r="I44" s="13"/>
      <c r="J44" s="44">
        <f>SUM(J45)</f>
        <v>2</v>
      </c>
    </row>
    <row r="45" spans="1:10" ht="12.75">
      <c r="A45" s="53" t="s">
        <v>8</v>
      </c>
      <c r="B45" s="32" t="s">
        <v>3</v>
      </c>
      <c r="C45" s="35" t="s">
        <v>37</v>
      </c>
      <c r="D45" s="35" t="s">
        <v>41</v>
      </c>
      <c r="E45" s="35" t="s">
        <v>89</v>
      </c>
      <c r="F45" s="55">
        <v>800</v>
      </c>
      <c r="G45" s="55"/>
      <c r="H45" s="36">
        <v>2</v>
      </c>
      <c r="I45" s="13"/>
      <c r="J45" s="36">
        <v>2</v>
      </c>
    </row>
    <row r="46" spans="1:10" ht="25.5">
      <c r="A46" s="31" t="s">
        <v>50</v>
      </c>
      <c r="B46" s="32" t="s">
        <v>3</v>
      </c>
      <c r="C46" s="35" t="s">
        <v>37</v>
      </c>
      <c r="D46" s="35" t="s">
        <v>41</v>
      </c>
      <c r="E46" s="33" t="s">
        <v>90</v>
      </c>
      <c r="F46" s="35"/>
      <c r="G46" s="32"/>
      <c r="H46" s="44">
        <f>SUM(H47)</f>
        <v>45.7</v>
      </c>
      <c r="I46" s="13"/>
      <c r="J46" s="44">
        <f>SUM(J47)</f>
        <v>45.7</v>
      </c>
    </row>
    <row r="47" spans="1:10" ht="12.75">
      <c r="A47" s="60" t="s">
        <v>7</v>
      </c>
      <c r="B47" s="39" t="s">
        <v>3</v>
      </c>
      <c r="C47" s="40" t="s">
        <v>37</v>
      </c>
      <c r="D47" s="40" t="s">
        <v>41</v>
      </c>
      <c r="E47" s="40" t="s">
        <v>90</v>
      </c>
      <c r="F47" s="63" t="s">
        <v>11</v>
      </c>
      <c r="G47" s="46"/>
      <c r="H47" s="47">
        <v>45.7</v>
      </c>
      <c r="I47" s="13"/>
      <c r="J47" s="47">
        <v>45.7</v>
      </c>
    </row>
    <row r="48" spans="1:10" ht="12.75" hidden="1">
      <c r="A48" s="57" t="s">
        <v>91</v>
      </c>
      <c r="B48" s="32" t="s">
        <v>3</v>
      </c>
      <c r="C48" s="33" t="s">
        <v>42</v>
      </c>
      <c r="D48" s="33" t="s">
        <v>39</v>
      </c>
      <c r="E48" s="32"/>
      <c r="F48" s="55"/>
      <c r="G48" s="55"/>
      <c r="H48" s="36">
        <f>SUM(H49)</f>
        <v>202.7</v>
      </c>
      <c r="I48" s="13"/>
      <c r="J48" s="36">
        <f>SUM(J49)</f>
        <v>202.7</v>
      </c>
    </row>
    <row r="49" spans="1:10" ht="12.75">
      <c r="A49" s="31" t="s">
        <v>13</v>
      </c>
      <c r="B49" s="32" t="s">
        <v>3</v>
      </c>
      <c r="C49" s="33" t="s">
        <v>42</v>
      </c>
      <c r="D49" s="33" t="s">
        <v>43</v>
      </c>
      <c r="E49" s="34"/>
      <c r="F49" s="64"/>
      <c r="G49" s="34"/>
      <c r="H49" s="44">
        <f>SUM(H52)</f>
        <v>202.7</v>
      </c>
      <c r="I49" s="13"/>
      <c r="J49" s="44">
        <f>SUM(J52)</f>
        <v>202.7</v>
      </c>
    </row>
    <row r="50" spans="1:10" ht="12.75" customHeight="1" hidden="1">
      <c r="A50" s="37" t="s">
        <v>67</v>
      </c>
      <c r="B50" s="32" t="s">
        <v>3</v>
      </c>
      <c r="C50" s="35" t="s">
        <v>42</v>
      </c>
      <c r="D50" s="35" t="s">
        <v>43</v>
      </c>
      <c r="E50" s="35" t="s">
        <v>76</v>
      </c>
      <c r="F50" s="64"/>
      <c r="G50" s="34"/>
      <c r="H50" s="36">
        <f>SUM(H51)</f>
        <v>202.7</v>
      </c>
      <c r="I50" s="13"/>
      <c r="J50" s="36">
        <f>SUM(J51)</f>
        <v>202.7</v>
      </c>
    </row>
    <row r="51" spans="1:10" ht="12.75" hidden="1">
      <c r="A51" s="37" t="s">
        <v>77</v>
      </c>
      <c r="B51" s="32" t="s">
        <v>3</v>
      </c>
      <c r="C51" s="35" t="s">
        <v>42</v>
      </c>
      <c r="D51" s="35" t="s">
        <v>43</v>
      </c>
      <c r="E51" s="35" t="s">
        <v>81</v>
      </c>
      <c r="F51" s="64"/>
      <c r="G51" s="34"/>
      <c r="H51" s="36">
        <f>SUM(H52)</f>
        <v>202.7</v>
      </c>
      <c r="I51" s="13"/>
      <c r="J51" s="36">
        <f>SUM(J52)</f>
        <v>202.7</v>
      </c>
    </row>
    <row r="52" spans="1:10" ht="25.5">
      <c r="A52" s="31" t="s">
        <v>52</v>
      </c>
      <c r="B52" s="32" t="s">
        <v>3</v>
      </c>
      <c r="C52" s="35" t="s">
        <v>42</v>
      </c>
      <c r="D52" s="35" t="s">
        <v>43</v>
      </c>
      <c r="E52" s="58" t="s">
        <v>92</v>
      </c>
      <c r="F52" s="35"/>
      <c r="G52" s="32"/>
      <c r="H52" s="44">
        <f>SUM(H53+H54)</f>
        <v>202.7</v>
      </c>
      <c r="I52" s="13"/>
      <c r="J52" s="44">
        <f>SUM(J53+J54)</f>
        <v>202.7</v>
      </c>
    </row>
    <row r="53" spans="1:10" ht="38.25">
      <c r="A53" s="53" t="s">
        <v>5</v>
      </c>
      <c r="B53" s="32" t="s">
        <v>3</v>
      </c>
      <c r="C53" s="35" t="s">
        <v>42</v>
      </c>
      <c r="D53" s="35" t="s">
        <v>43</v>
      </c>
      <c r="E53" s="35" t="s">
        <v>92</v>
      </c>
      <c r="F53" s="55" t="s">
        <v>6</v>
      </c>
      <c r="G53" s="55"/>
      <c r="H53" s="36">
        <v>171.2</v>
      </c>
      <c r="I53" s="13"/>
      <c r="J53" s="36">
        <v>171.2</v>
      </c>
    </row>
    <row r="54" spans="1:10" ht="12.75">
      <c r="A54" s="53" t="s">
        <v>93</v>
      </c>
      <c r="B54" s="32" t="s">
        <v>3</v>
      </c>
      <c r="C54" s="35" t="s">
        <v>42</v>
      </c>
      <c r="D54" s="35" t="s">
        <v>43</v>
      </c>
      <c r="E54" s="35" t="s">
        <v>92</v>
      </c>
      <c r="F54" s="55">
        <v>200</v>
      </c>
      <c r="G54" s="55"/>
      <c r="H54" s="36">
        <v>31.5</v>
      </c>
      <c r="I54" s="13"/>
      <c r="J54" s="36">
        <v>31.5</v>
      </c>
    </row>
    <row r="55" spans="1:10" ht="22.5" customHeight="1">
      <c r="A55" s="57" t="s">
        <v>94</v>
      </c>
      <c r="B55" s="32">
        <v>703</v>
      </c>
      <c r="C55" s="33" t="s">
        <v>43</v>
      </c>
      <c r="D55" s="33" t="s">
        <v>39</v>
      </c>
      <c r="E55" s="35"/>
      <c r="F55" s="55"/>
      <c r="G55" s="55"/>
      <c r="H55" s="36">
        <f>SUM(H56)</f>
        <v>31.1</v>
      </c>
      <c r="I55" s="13"/>
      <c r="J55" s="36">
        <f>SUM(J56)</f>
        <v>31.1</v>
      </c>
    </row>
    <row r="56" spans="1:10" ht="17.25" customHeight="1" hidden="1">
      <c r="A56" s="31" t="s">
        <v>14</v>
      </c>
      <c r="B56" s="32">
        <v>703</v>
      </c>
      <c r="C56" s="33" t="s">
        <v>43</v>
      </c>
      <c r="D56" s="33" t="s">
        <v>44</v>
      </c>
      <c r="E56" s="43"/>
      <c r="F56" s="64"/>
      <c r="G56" s="65"/>
      <c r="H56" s="36">
        <f>SUM(H57+H69)</f>
        <v>31.1</v>
      </c>
      <c r="I56" s="13"/>
      <c r="J56" s="36">
        <f>SUM(J57+J69)</f>
        <v>31.1</v>
      </c>
    </row>
    <row r="57" spans="1:10" ht="63.75">
      <c r="A57" s="56" t="s">
        <v>95</v>
      </c>
      <c r="B57" s="32" t="s">
        <v>3</v>
      </c>
      <c r="C57" s="35" t="s">
        <v>43</v>
      </c>
      <c r="D57" s="35" t="s">
        <v>44</v>
      </c>
      <c r="E57" s="33" t="s">
        <v>96</v>
      </c>
      <c r="F57" s="35"/>
      <c r="G57" s="65"/>
      <c r="H57" s="36">
        <f>SUM(H58)</f>
        <v>11.1</v>
      </c>
      <c r="I57" s="13"/>
      <c r="J57" s="36">
        <f>SUM(J58)</f>
        <v>11.1</v>
      </c>
    </row>
    <row r="58" spans="1:10" ht="25.5" hidden="1">
      <c r="A58" s="56" t="s">
        <v>97</v>
      </c>
      <c r="B58" s="32" t="s">
        <v>3</v>
      </c>
      <c r="C58" s="35" t="s">
        <v>43</v>
      </c>
      <c r="D58" s="35" t="s">
        <v>44</v>
      </c>
      <c r="E58" s="35" t="s">
        <v>98</v>
      </c>
      <c r="F58" s="35"/>
      <c r="G58" s="65"/>
      <c r="H58" s="36">
        <f>SUM(H59+H61+H63+H65)</f>
        <v>11.1</v>
      </c>
      <c r="I58" s="13"/>
      <c r="J58" s="36">
        <f>SUM(J59+J61+J63+J65)</f>
        <v>11.1</v>
      </c>
    </row>
    <row r="59" spans="1:10" ht="12.75" hidden="1">
      <c r="A59" s="31" t="s">
        <v>99</v>
      </c>
      <c r="B59" s="32" t="s">
        <v>3</v>
      </c>
      <c r="C59" s="35" t="s">
        <v>43</v>
      </c>
      <c r="D59" s="35" t="s">
        <v>44</v>
      </c>
      <c r="E59" s="33" t="s">
        <v>100</v>
      </c>
      <c r="F59" s="35"/>
      <c r="G59" s="55"/>
      <c r="H59" s="44">
        <f>SUM(H60)</f>
        <v>0</v>
      </c>
      <c r="I59" s="13"/>
      <c r="J59" s="44">
        <f>SUM(J60)</f>
        <v>0</v>
      </c>
    </row>
    <row r="60" spans="1:10" ht="12.75" hidden="1">
      <c r="A60" s="66" t="s">
        <v>7</v>
      </c>
      <c r="B60" s="32" t="s">
        <v>3</v>
      </c>
      <c r="C60" s="35" t="s">
        <v>43</v>
      </c>
      <c r="D60" s="35" t="s">
        <v>44</v>
      </c>
      <c r="E60" s="35" t="s">
        <v>100</v>
      </c>
      <c r="F60" s="55">
        <v>200</v>
      </c>
      <c r="G60" s="55"/>
      <c r="H60" s="36">
        <v>0</v>
      </c>
      <c r="I60" s="13"/>
      <c r="J60" s="36">
        <v>0</v>
      </c>
    </row>
    <row r="61" spans="1:10" ht="10.5" customHeight="1" hidden="1">
      <c r="A61" s="31" t="s">
        <v>101</v>
      </c>
      <c r="B61" s="32" t="s">
        <v>3</v>
      </c>
      <c r="C61" s="35" t="s">
        <v>43</v>
      </c>
      <c r="D61" s="35" t="s">
        <v>44</v>
      </c>
      <c r="E61" s="33" t="s">
        <v>102</v>
      </c>
      <c r="F61" s="35"/>
      <c r="G61" s="55"/>
      <c r="H61" s="44">
        <f>SUM(H62)</f>
        <v>0</v>
      </c>
      <c r="I61" s="13"/>
      <c r="J61" s="44">
        <f>SUM(J62)</f>
        <v>0</v>
      </c>
    </row>
    <row r="62" spans="1:10" ht="12.75" hidden="1">
      <c r="A62" s="66" t="s">
        <v>7</v>
      </c>
      <c r="B62" s="32" t="s">
        <v>3</v>
      </c>
      <c r="C62" s="35" t="s">
        <v>43</v>
      </c>
      <c r="D62" s="35" t="s">
        <v>44</v>
      </c>
      <c r="E62" s="35" t="s">
        <v>102</v>
      </c>
      <c r="F62" s="55">
        <v>200</v>
      </c>
      <c r="G62" s="55"/>
      <c r="H62" s="36">
        <v>0</v>
      </c>
      <c r="I62" s="13"/>
      <c r="J62" s="36">
        <v>0</v>
      </c>
    </row>
    <row r="63" spans="1:10" ht="18.75" customHeight="1">
      <c r="A63" s="31" t="s">
        <v>64</v>
      </c>
      <c r="B63" s="32" t="s">
        <v>3</v>
      </c>
      <c r="C63" s="35" t="s">
        <v>43</v>
      </c>
      <c r="D63" s="35" t="s">
        <v>44</v>
      </c>
      <c r="E63" s="33" t="s">
        <v>103</v>
      </c>
      <c r="F63" s="35"/>
      <c r="G63" s="55"/>
      <c r="H63" s="44">
        <f>SUM(H64)</f>
        <v>11.1</v>
      </c>
      <c r="I63" s="13"/>
      <c r="J63" s="44">
        <f>SUM(J64)</f>
        <v>11.1</v>
      </c>
    </row>
    <row r="64" spans="1:10" ht="12.75">
      <c r="A64" s="66" t="s">
        <v>7</v>
      </c>
      <c r="B64" s="32" t="s">
        <v>3</v>
      </c>
      <c r="C64" s="35" t="s">
        <v>43</v>
      </c>
      <c r="D64" s="35" t="s">
        <v>44</v>
      </c>
      <c r="E64" s="35" t="s">
        <v>103</v>
      </c>
      <c r="F64" s="33">
        <v>200</v>
      </c>
      <c r="G64" s="55"/>
      <c r="H64" s="36">
        <v>11.1</v>
      </c>
      <c r="I64" s="13"/>
      <c r="J64" s="36">
        <v>11.1</v>
      </c>
    </row>
    <row r="65" spans="1:10" ht="25.5" hidden="1">
      <c r="A65" s="67" t="s">
        <v>104</v>
      </c>
      <c r="B65" s="32" t="s">
        <v>3</v>
      </c>
      <c r="C65" s="35" t="s">
        <v>43</v>
      </c>
      <c r="D65" s="35" t="s">
        <v>44</v>
      </c>
      <c r="E65" s="33" t="s">
        <v>105</v>
      </c>
      <c r="F65" s="33"/>
      <c r="G65" s="55"/>
      <c r="H65" s="36">
        <v>0</v>
      </c>
      <c r="I65" s="13"/>
      <c r="J65" s="36">
        <v>0</v>
      </c>
    </row>
    <row r="66" spans="1:10" ht="24.75" customHeight="1" hidden="1">
      <c r="A66" s="66" t="s">
        <v>7</v>
      </c>
      <c r="B66" s="32" t="s">
        <v>3</v>
      </c>
      <c r="C66" s="35" t="s">
        <v>43</v>
      </c>
      <c r="D66" s="35" t="s">
        <v>44</v>
      </c>
      <c r="E66" s="35" t="s">
        <v>105</v>
      </c>
      <c r="F66" s="33" t="s">
        <v>11</v>
      </c>
      <c r="G66" s="55"/>
      <c r="H66" s="36">
        <v>0</v>
      </c>
      <c r="I66" s="13"/>
      <c r="J66" s="36">
        <v>0</v>
      </c>
    </row>
    <row r="67" spans="1:10" ht="12.75" hidden="1">
      <c r="A67" s="37" t="s">
        <v>67</v>
      </c>
      <c r="B67" s="32">
        <v>703</v>
      </c>
      <c r="C67" s="35" t="s">
        <v>43</v>
      </c>
      <c r="D67" s="35" t="s">
        <v>44</v>
      </c>
      <c r="E67" s="35" t="s">
        <v>76</v>
      </c>
      <c r="F67" s="33"/>
      <c r="G67" s="55"/>
      <c r="H67" s="36">
        <f>SUM(H68)</f>
        <v>20</v>
      </c>
      <c r="I67" s="13"/>
      <c r="J67" s="36">
        <f>SUM(J68)</f>
        <v>20</v>
      </c>
    </row>
    <row r="68" spans="1:10" ht="12.75" hidden="1">
      <c r="A68" s="37" t="s">
        <v>77</v>
      </c>
      <c r="B68" s="32">
        <v>703</v>
      </c>
      <c r="C68" s="35" t="s">
        <v>43</v>
      </c>
      <c r="D68" s="35" t="s">
        <v>44</v>
      </c>
      <c r="E68" s="35" t="s">
        <v>81</v>
      </c>
      <c r="F68" s="33"/>
      <c r="G68" s="55"/>
      <c r="H68" s="36">
        <f>SUM(H69)</f>
        <v>20</v>
      </c>
      <c r="I68" s="13"/>
      <c r="J68" s="36">
        <f>SUM(J69)</f>
        <v>20</v>
      </c>
    </row>
    <row r="69" spans="1:10" ht="27" customHeight="1">
      <c r="A69" s="61" t="s">
        <v>106</v>
      </c>
      <c r="B69" s="32">
        <v>703</v>
      </c>
      <c r="C69" s="35" t="s">
        <v>43</v>
      </c>
      <c r="D69" s="35" t="s">
        <v>44</v>
      </c>
      <c r="E69" s="58" t="s">
        <v>107</v>
      </c>
      <c r="F69" s="35"/>
      <c r="G69" s="55"/>
      <c r="H69" s="44">
        <f>SUM(H70:H70)</f>
        <v>20</v>
      </c>
      <c r="I69" s="13"/>
      <c r="J69" s="44">
        <f>SUM(J70:J70)</f>
        <v>20</v>
      </c>
    </row>
    <row r="70" spans="1:10" ht="12.75">
      <c r="A70" s="68" t="s">
        <v>7</v>
      </c>
      <c r="B70" s="32">
        <v>703</v>
      </c>
      <c r="C70" s="35" t="s">
        <v>43</v>
      </c>
      <c r="D70" s="35" t="s">
        <v>44</v>
      </c>
      <c r="E70" s="35" t="s">
        <v>107</v>
      </c>
      <c r="F70" s="33" t="s">
        <v>11</v>
      </c>
      <c r="G70" s="55"/>
      <c r="H70" s="36">
        <v>20</v>
      </c>
      <c r="I70" s="13"/>
      <c r="J70" s="36">
        <v>20</v>
      </c>
    </row>
    <row r="71" spans="1:10" ht="12.75">
      <c r="A71" s="57" t="s">
        <v>108</v>
      </c>
      <c r="B71" s="32" t="s">
        <v>3</v>
      </c>
      <c r="C71" s="33" t="s">
        <v>38</v>
      </c>
      <c r="D71" s="33" t="s">
        <v>39</v>
      </c>
      <c r="E71" s="35"/>
      <c r="F71" s="33"/>
      <c r="G71" s="55"/>
      <c r="H71" s="36">
        <f>SUM(H72+H77)</f>
        <v>1225.7</v>
      </c>
      <c r="I71" s="13"/>
      <c r="J71" s="36">
        <f>SUM(J72+J77)</f>
        <v>1225.7</v>
      </c>
    </row>
    <row r="72" spans="1:10" ht="16.5" customHeight="1">
      <c r="A72" s="31" t="s">
        <v>15</v>
      </c>
      <c r="B72" s="32" t="s">
        <v>3</v>
      </c>
      <c r="C72" s="33" t="s">
        <v>38</v>
      </c>
      <c r="D72" s="33" t="s">
        <v>44</v>
      </c>
      <c r="E72" s="43"/>
      <c r="F72" s="64"/>
      <c r="G72" s="34"/>
      <c r="H72" s="36">
        <f>SUM(H75)</f>
        <v>925.7</v>
      </c>
      <c r="I72" s="13"/>
      <c r="J72" s="36">
        <f>SUM(J75)</f>
        <v>925.7</v>
      </c>
    </row>
    <row r="73" spans="1:10" ht="12.75" hidden="1">
      <c r="A73" s="37" t="s">
        <v>67</v>
      </c>
      <c r="B73" s="32" t="s">
        <v>3</v>
      </c>
      <c r="C73" s="35" t="s">
        <v>38</v>
      </c>
      <c r="D73" s="35" t="s">
        <v>44</v>
      </c>
      <c r="E73" s="35" t="s">
        <v>76</v>
      </c>
      <c r="F73" s="64"/>
      <c r="G73" s="34"/>
      <c r="H73" s="36">
        <f>SUM(H74)</f>
        <v>925.7</v>
      </c>
      <c r="I73" s="13"/>
      <c r="J73" s="36">
        <f>SUM(J74)</f>
        <v>925.7</v>
      </c>
    </row>
    <row r="74" spans="1:10" s="7" customFormat="1" ht="12.75" hidden="1">
      <c r="A74" s="37" t="s">
        <v>77</v>
      </c>
      <c r="B74" s="32" t="s">
        <v>3</v>
      </c>
      <c r="C74" s="35" t="s">
        <v>38</v>
      </c>
      <c r="D74" s="35" t="s">
        <v>44</v>
      </c>
      <c r="E74" s="35" t="s">
        <v>81</v>
      </c>
      <c r="F74" s="64"/>
      <c r="G74" s="34"/>
      <c r="H74" s="36">
        <f>SUM(H75)</f>
        <v>925.7</v>
      </c>
      <c r="I74" s="13"/>
      <c r="J74" s="36">
        <f>SUM(J75)</f>
        <v>925.7</v>
      </c>
    </row>
    <row r="75" spans="1:10" ht="25.5">
      <c r="A75" s="69" t="s">
        <v>53</v>
      </c>
      <c r="B75" s="32" t="s">
        <v>3</v>
      </c>
      <c r="C75" s="35" t="s">
        <v>38</v>
      </c>
      <c r="D75" s="35" t="s">
        <v>44</v>
      </c>
      <c r="E75" s="58" t="s">
        <v>109</v>
      </c>
      <c r="F75" s="35"/>
      <c r="G75" s="32"/>
      <c r="H75" s="44">
        <f>SUM(H76)</f>
        <v>925.7</v>
      </c>
      <c r="I75" s="13"/>
      <c r="J75" s="44">
        <f>SUM(J76)</f>
        <v>925.7</v>
      </c>
    </row>
    <row r="76" spans="1:10" ht="12.75">
      <c r="A76" s="66" t="s">
        <v>7</v>
      </c>
      <c r="B76" s="32" t="s">
        <v>3</v>
      </c>
      <c r="C76" s="35" t="s">
        <v>38</v>
      </c>
      <c r="D76" s="35" t="s">
        <v>44</v>
      </c>
      <c r="E76" s="35" t="s">
        <v>109</v>
      </c>
      <c r="F76" s="33" t="s">
        <v>11</v>
      </c>
      <c r="G76" s="55"/>
      <c r="H76" s="36">
        <v>925.7</v>
      </c>
      <c r="I76" s="13"/>
      <c r="J76" s="36">
        <v>925.7</v>
      </c>
    </row>
    <row r="77" spans="1:10" ht="12.75" hidden="1">
      <c r="A77" s="61" t="s">
        <v>110</v>
      </c>
      <c r="B77" s="32">
        <v>703</v>
      </c>
      <c r="C77" s="33" t="s">
        <v>38</v>
      </c>
      <c r="D77" s="33" t="s">
        <v>111</v>
      </c>
      <c r="E77" s="43"/>
      <c r="F77" s="64"/>
      <c r="G77" s="65"/>
      <c r="H77" s="36">
        <f>SUM(H80)</f>
        <v>300</v>
      </c>
      <c r="I77" s="13"/>
      <c r="J77" s="36">
        <f>SUM(J80)</f>
        <v>300</v>
      </c>
    </row>
    <row r="78" spans="1:10" ht="12.75">
      <c r="A78" s="37" t="s">
        <v>67</v>
      </c>
      <c r="B78" s="32">
        <v>703</v>
      </c>
      <c r="C78" s="33" t="s">
        <v>38</v>
      </c>
      <c r="D78" s="33" t="s">
        <v>111</v>
      </c>
      <c r="E78" s="35"/>
      <c r="F78" s="64"/>
      <c r="G78" s="65"/>
      <c r="H78" s="36">
        <f>SUM(H79)</f>
        <v>300</v>
      </c>
      <c r="I78" s="13"/>
      <c r="J78" s="36">
        <f>SUM(J79)</f>
        <v>300</v>
      </c>
    </row>
    <row r="79" spans="1:10" ht="12.75" hidden="1">
      <c r="A79" s="37" t="s">
        <v>77</v>
      </c>
      <c r="B79" s="32">
        <v>703</v>
      </c>
      <c r="C79" s="35" t="s">
        <v>38</v>
      </c>
      <c r="D79" s="35" t="s">
        <v>111</v>
      </c>
      <c r="E79" s="35" t="s">
        <v>81</v>
      </c>
      <c r="F79" s="64"/>
      <c r="G79" s="65"/>
      <c r="H79" s="36">
        <f>SUM(H80)</f>
        <v>300</v>
      </c>
      <c r="I79" s="13"/>
      <c r="J79" s="36">
        <f>SUM(J80)</f>
        <v>300</v>
      </c>
    </row>
    <row r="80" spans="1:10" ht="27" customHeight="1">
      <c r="A80" s="61" t="s">
        <v>112</v>
      </c>
      <c r="B80" s="32">
        <v>703</v>
      </c>
      <c r="C80" s="35" t="s">
        <v>38</v>
      </c>
      <c r="D80" s="35" t="s">
        <v>111</v>
      </c>
      <c r="E80" s="58" t="s">
        <v>113</v>
      </c>
      <c r="F80" s="35"/>
      <c r="G80" s="55"/>
      <c r="H80" s="44">
        <f>SUM(H81)</f>
        <v>300</v>
      </c>
      <c r="I80" s="13"/>
      <c r="J80" s="44">
        <f>SUM(J81)</f>
        <v>300</v>
      </c>
    </row>
    <row r="81" spans="1:10" ht="13.5" customHeight="1">
      <c r="A81" s="68" t="s">
        <v>7</v>
      </c>
      <c r="B81" s="32">
        <v>703</v>
      </c>
      <c r="C81" s="35" t="s">
        <v>38</v>
      </c>
      <c r="D81" s="35" t="s">
        <v>111</v>
      </c>
      <c r="E81" s="35" t="s">
        <v>113</v>
      </c>
      <c r="F81" s="33" t="s">
        <v>11</v>
      </c>
      <c r="G81" s="55"/>
      <c r="H81" s="36">
        <v>300</v>
      </c>
      <c r="I81" s="13"/>
      <c r="J81" s="36">
        <v>300</v>
      </c>
    </row>
    <row r="82" spans="1:10" ht="12.75">
      <c r="A82" s="70" t="s">
        <v>114</v>
      </c>
      <c r="B82" s="32">
        <v>703</v>
      </c>
      <c r="C82" s="33" t="s">
        <v>45</v>
      </c>
      <c r="D82" s="33" t="s">
        <v>39</v>
      </c>
      <c r="E82" s="35"/>
      <c r="F82" s="33"/>
      <c r="G82" s="55"/>
      <c r="H82" s="36">
        <f>SUM(H83+H90+H95)</f>
        <v>6651.299999999999</v>
      </c>
      <c r="I82" s="13"/>
      <c r="J82" s="36">
        <f>SUM(J83+J90+J95)</f>
        <v>5722.799999999999</v>
      </c>
    </row>
    <row r="83" spans="1:10" ht="18.75" customHeight="1">
      <c r="A83" s="31" t="s">
        <v>16</v>
      </c>
      <c r="B83" s="32">
        <v>703</v>
      </c>
      <c r="C83" s="33" t="s">
        <v>45</v>
      </c>
      <c r="D83" s="33" t="s">
        <v>37</v>
      </c>
      <c r="E83" s="71"/>
      <c r="F83" s="64"/>
      <c r="G83" s="72"/>
      <c r="H83" s="36">
        <f>SUM(H84)</f>
        <v>66.8</v>
      </c>
      <c r="I83" s="13"/>
      <c r="J83" s="36">
        <f>SUM(J84)</f>
        <v>66.8</v>
      </c>
    </row>
    <row r="84" spans="1:10" ht="24.75" customHeight="1" hidden="1">
      <c r="A84" s="37" t="s">
        <v>67</v>
      </c>
      <c r="B84" s="32">
        <v>703</v>
      </c>
      <c r="C84" s="35" t="s">
        <v>45</v>
      </c>
      <c r="D84" s="35" t="s">
        <v>37</v>
      </c>
      <c r="E84" s="35" t="s">
        <v>76</v>
      </c>
      <c r="F84" s="64"/>
      <c r="G84" s="72"/>
      <c r="H84" s="36">
        <f>SUM(H85)</f>
        <v>66.8</v>
      </c>
      <c r="I84" s="13"/>
      <c r="J84" s="36">
        <f>SUM(J85)</f>
        <v>66.8</v>
      </c>
    </row>
    <row r="85" spans="1:10" ht="14.25" customHeight="1" hidden="1">
      <c r="A85" s="37" t="s">
        <v>77</v>
      </c>
      <c r="B85" s="32">
        <v>703</v>
      </c>
      <c r="C85" s="35" t="s">
        <v>45</v>
      </c>
      <c r="D85" s="35" t="s">
        <v>37</v>
      </c>
      <c r="E85" s="35" t="s">
        <v>81</v>
      </c>
      <c r="F85" s="64"/>
      <c r="G85" s="72"/>
      <c r="H85" s="36">
        <f>SUM(H86+H88)</f>
        <v>66.8</v>
      </c>
      <c r="I85" s="13"/>
      <c r="J85" s="36">
        <f>SUM(J86+J88)</f>
        <v>66.8</v>
      </c>
    </row>
    <row r="86" spans="1:10" ht="20.25" customHeight="1">
      <c r="A86" s="69" t="s">
        <v>115</v>
      </c>
      <c r="B86" s="32">
        <v>703</v>
      </c>
      <c r="C86" s="35" t="s">
        <v>45</v>
      </c>
      <c r="D86" s="35" t="s">
        <v>37</v>
      </c>
      <c r="E86" s="58" t="s">
        <v>116</v>
      </c>
      <c r="F86" s="64"/>
      <c r="G86" s="72"/>
      <c r="H86" s="44">
        <f>SUM(H87)</f>
        <v>16.8</v>
      </c>
      <c r="I86" s="13"/>
      <c r="J86" s="44">
        <f>SUM(J87)</f>
        <v>16.8</v>
      </c>
    </row>
    <row r="87" spans="1:10" ht="27" customHeight="1">
      <c r="A87" s="37" t="s">
        <v>17</v>
      </c>
      <c r="B87" s="32">
        <v>703</v>
      </c>
      <c r="C87" s="35" t="s">
        <v>45</v>
      </c>
      <c r="D87" s="35" t="s">
        <v>37</v>
      </c>
      <c r="E87" s="35" t="s">
        <v>116</v>
      </c>
      <c r="F87" s="33" t="s">
        <v>11</v>
      </c>
      <c r="G87" s="72"/>
      <c r="H87" s="36">
        <v>16.8</v>
      </c>
      <c r="I87" s="13"/>
      <c r="J87" s="36">
        <v>16.8</v>
      </c>
    </row>
    <row r="88" spans="1:10" ht="25.5">
      <c r="A88" s="18" t="s">
        <v>54</v>
      </c>
      <c r="B88" s="32">
        <v>703</v>
      </c>
      <c r="C88" s="35" t="s">
        <v>45</v>
      </c>
      <c r="D88" s="35" t="s">
        <v>37</v>
      </c>
      <c r="E88" s="58" t="s">
        <v>117</v>
      </c>
      <c r="F88" s="35"/>
      <c r="G88" s="55"/>
      <c r="H88" s="44">
        <f>SUM(H89)</f>
        <v>50</v>
      </c>
      <c r="I88" s="13"/>
      <c r="J88" s="44">
        <f>SUM(J89)</f>
        <v>50</v>
      </c>
    </row>
    <row r="89" spans="1:10" ht="25.5">
      <c r="A89" s="53" t="s">
        <v>17</v>
      </c>
      <c r="B89" s="32">
        <v>703</v>
      </c>
      <c r="C89" s="35" t="s">
        <v>45</v>
      </c>
      <c r="D89" s="35" t="s">
        <v>37</v>
      </c>
      <c r="E89" s="35" t="s">
        <v>117</v>
      </c>
      <c r="F89" s="33" t="s">
        <v>11</v>
      </c>
      <c r="G89" s="55"/>
      <c r="H89" s="36">
        <v>50</v>
      </c>
      <c r="I89" s="13"/>
      <c r="J89" s="36">
        <v>50</v>
      </c>
    </row>
    <row r="90" spans="1:10" ht="12.75">
      <c r="A90" s="31" t="s">
        <v>18</v>
      </c>
      <c r="B90" s="32">
        <v>703</v>
      </c>
      <c r="C90" s="33" t="s">
        <v>45</v>
      </c>
      <c r="D90" s="33" t="s">
        <v>42</v>
      </c>
      <c r="E90" s="43"/>
      <c r="F90" s="64"/>
      <c r="G90" s="65"/>
      <c r="H90" s="36">
        <f>SUM(H93)</f>
        <v>100</v>
      </c>
      <c r="I90" s="13"/>
      <c r="J90" s="36">
        <f>SUM(J93)</f>
        <v>100</v>
      </c>
    </row>
    <row r="91" spans="1:10" ht="14.25" customHeight="1" hidden="1">
      <c r="A91" s="37" t="s">
        <v>67</v>
      </c>
      <c r="B91" s="32" t="s">
        <v>3</v>
      </c>
      <c r="C91" s="35" t="s">
        <v>45</v>
      </c>
      <c r="D91" s="35" t="s">
        <v>42</v>
      </c>
      <c r="E91" s="35" t="s">
        <v>76</v>
      </c>
      <c r="F91" s="64"/>
      <c r="G91" s="65"/>
      <c r="H91" s="36">
        <f>SUM(H92)</f>
        <v>100</v>
      </c>
      <c r="I91" s="13"/>
      <c r="J91" s="36">
        <f>SUM(J92)</f>
        <v>100</v>
      </c>
    </row>
    <row r="92" spans="1:10" ht="12.75" hidden="1">
      <c r="A92" s="37" t="s">
        <v>77</v>
      </c>
      <c r="B92" s="32" t="s">
        <v>3</v>
      </c>
      <c r="C92" s="35" t="s">
        <v>45</v>
      </c>
      <c r="D92" s="35" t="s">
        <v>42</v>
      </c>
      <c r="E92" s="35" t="s">
        <v>81</v>
      </c>
      <c r="F92" s="64"/>
      <c r="G92" s="65"/>
      <c r="H92" s="36">
        <f>SUM(H93)</f>
        <v>100</v>
      </c>
      <c r="I92" s="13"/>
      <c r="J92" s="36">
        <f>SUM(J93)</f>
        <v>100</v>
      </c>
    </row>
    <row r="93" spans="1:10" ht="12.75">
      <c r="A93" s="31" t="s">
        <v>19</v>
      </c>
      <c r="B93" s="32" t="s">
        <v>3</v>
      </c>
      <c r="C93" s="35" t="s">
        <v>45</v>
      </c>
      <c r="D93" s="35" t="s">
        <v>42</v>
      </c>
      <c r="E93" s="58" t="s">
        <v>118</v>
      </c>
      <c r="F93" s="33"/>
      <c r="G93" s="55"/>
      <c r="H93" s="44">
        <f>SUM(H94)</f>
        <v>100</v>
      </c>
      <c r="I93" s="13"/>
      <c r="J93" s="44">
        <f>SUM(J94)</f>
        <v>100</v>
      </c>
    </row>
    <row r="94" spans="1:10" ht="14.25" customHeight="1">
      <c r="A94" s="66" t="s">
        <v>7</v>
      </c>
      <c r="B94" s="32">
        <v>703</v>
      </c>
      <c r="C94" s="35" t="s">
        <v>45</v>
      </c>
      <c r="D94" s="35" t="s">
        <v>42</v>
      </c>
      <c r="E94" s="35" t="s">
        <v>118</v>
      </c>
      <c r="F94" s="33" t="s">
        <v>11</v>
      </c>
      <c r="G94" s="55"/>
      <c r="H94" s="36">
        <v>100</v>
      </c>
      <c r="I94" s="13"/>
      <c r="J94" s="36">
        <v>100</v>
      </c>
    </row>
    <row r="95" spans="1:10" ht="12.75">
      <c r="A95" s="31" t="s">
        <v>20</v>
      </c>
      <c r="B95" s="32" t="s">
        <v>3</v>
      </c>
      <c r="C95" s="33" t="s">
        <v>45</v>
      </c>
      <c r="D95" s="33" t="s">
        <v>43</v>
      </c>
      <c r="E95" s="43"/>
      <c r="F95" s="64"/>
      <c r="G95" s="34"/>
      <c r="H95" s="59">
        <f>SUM(H97+H102+H128)</f>
        <v>6484.499999999999</v>
      </c>
      <c r="I95" s="13"/>
      <c r="J95" s="59">
        <f>SUM(J97+J102+J128)</f>
        <v>5555.999999999999</v>
      </c>
    </row>
    <row r="96" spans="1:10" ht="38.25">
      <c r="A96" s="56" t="s">
        <v>188</v>
      </c>
      <c r="B96" s="32">
        <v>703</v>
      </c>
      <c r="C96" s="35" t="s">
        <v>45</v>
      </c>
      <c r="D96" s="35" t="s">
        <v>43</v>
      </c>
      <c r="E96" s="33" t="s">
        <v>175</v>
      </c>
      <c r="F96" s="35"/>
      <c r="G96" s="34"/>
      <c r="H96" s="36">
        <f>SUM(H97)</f>
        <v>3611.2999999999997</v>
      </c>
      <c r="I96" s="13"/>
      <c r="J96" s="36">
        <f>SUM(J97)</f>
        <v>2682.7999999999997</v>
      </c>
    </row>
    <row r="97" spans="1:10" ht="25.5">
      <c r="A97" s="56" t="s">
        <v>119</v>
      </c>
      <c r="B97" s="32">
        <v>703</v>
      </c>
      <c r="C97" s="35" t="s">
        <v>45</v>
      </c>
      <c r="D97" s="35" t="s">
        <v>43</v>
      </c>
      <c r="E97" s="33" t="s">
        <v>120</v>
      </c>
      <c r="F97" s="35"/>
      <c r="G97" s="55"/>
      <c r="H97" s="36">
        <f>SUM(H98+H100)</f>
        <v>3611.2999999999997</v>
      </c>
      <c r="I97" s="13"/>
      <c r="J97" s="36">
        <f>SUM(J98+J100)</f>
        <v>2682.7999999999997</v>
      </c>
    </row>
    <row r="98" spans="1:10" ht="12.75">
      <c r="A98" s="31" t="s">
        <v>21</v>
      </c>
      <c r="B98" s="32" t="s">
        <v>3</v>
      </c>
      <c r="C98" s="35" t="s">
        <v>45</v>
      </c>
      <c r="D98" s="35" t="s">
        <v>43</v>
      </c>
      <c r="E98" s="33" t="s">
        <v>22</v>
      </c>
      <c r="F98" s="35"/>
      <c r="G98" s="55"/>
      <c r="H98" s="44">
        <f>SUM(H99)</f>
        <v>509.1</v>
      </c>
      <c r="I98" s="13"/>
      <c r="J98" s="44">
        <f>SUM(J99)</f>
        <v>509.1</v>
      </c>
    </row>
    <row r="99" spans="1:10" ht="12.75">
      <c r="A99" s="66" t="s">
        <v>7</v>
      </c>
      <c r="B99" s="32" t="s">
        <v>3</v>
      </c>
      <c r="C99" s="35" t="s">
        <v>45</v>
      </c>
      <c r="D99" s="35" t="s">
        <v>43</v>
      </c>
      <c r="E99" s="35" t="s">
        <v>22</v>
      </c>
      <c r="F99" s="33">
        <v>200</v>
      </c>
      <c r="G99" s="55"/>
      <c r="H99" s="36">
        <v>509.1</v>
      </c>
      <c r="I99" s="13"/>
      <c r="J99" s="36">
        <v>509.1</v>
      </c>
    </row>
    <row r="100" spans="1:10" ht="25.5">
      <c r="A100" s="67" t="s">
        <v>121</v>
      </c>
      <c r="B100" s="32" t="s">
        <v>3</v>
      </c>
      <c r="C100" s="35" t="s">
        <v>45</v>
      </c>
      <c r="D100" s="35" t="s">
        <v>43</v>
      </c>
      <c r="E100" s="33" t="s">
        <v>122</v>
      </c>
      <c r="F100" s="35"/>
      <c r="G100" s="55"/>
      <c r="H100" s="44">
        <f>SUM(H101)</f>
        <v>3102.2</v>
      </c>
      <c r="I100" s="13"/>
      <c r="J100" s="44">
        <v>2173.7</v>
      </c>
    </row>
    <row r="101" spans="1:10" ht="12.75">
      <c r="A101" s="66" t="s">
        <v>7</v>
      </c>
      <c r="B101" s="32" t="s">
        <v>3</v>
      </c>
      <c r="C101" s="35" t="s">
        <v>45</v>
      </c>
      <c r="D101" s="35" t="s">
        <v>43</v>
      </c>
      <c r="E101" s="35" t="s">
        <v>122</v>
      </c>
      <c r="F101" s="33">
        <v>200</v>
      </c>
      <c r="G101" s="55"/>
      <c r="H101" s="36">
        <v>3102.2</v>
      </c>
      <c r="I101" s="13"/>
      <c r="J101" s="36">
        <v>3102.2</v>
      </c>
    </row>
    <row r="102" spans="1:10" ht="38.25">
      <c r="A102" s="57" t="s">
        <v>189</v>
      </c>
      <c r="B102" s="32">
        <v>703</v>
      </c>
      <c r="C102" s="35" t="s">
        <v>45</v>
      </c>
      <c r="D102" s="35" t="s">
        <v>43</v>
      </c>
      <c r="E102" s="33" t="s">
        <v>176</v>
      </c>
      <c r="F102" s="35"/>
      <c r="G102" s="55"/>
      <c r="H102" s="59">
        <f>SUM(H103+H119)</f>
        <v>2816.3999999999996</v>
      </c>
      <c r="I102" s="13"/>
      <c r="J102" s="59">
        <f>SUM(J103+J119)</f>
        <v>2816.3999999999996</v>
      </c>
    </row>
    <row r="103" spans="1:10" ht="12.75">
      <c r="A103" s="57" t="s">
        <v>123</v>
      </c>
      <c r="B103" s="32">
        <v>703</v>
      </c>
      <c r="C103" s="35" t="s">
        <v>45</v>
      </c>
      <c r="D103" s="35" t="s">
        <v>43</v>
      </c>
      <c r="E103" s="33" t="s">
        <v>177</v>
      </c>
      <c r="F103" s="35"/>
      <c r="G103" s="55"/>
      <c r="H103" s="59">
        <f>SUM(H105++H108+H113+H116)</f>
        <v>1215.3</v>
      </c>
      <c r="I103" s="13"/>
      <c r="J103" s="59">
        <f>SUM(J105++J108+J113+J116)</f>
        <v>1215.3</v>
      </c>
    </row>
    <row r="104" spans="1:10" ht="25.5">
      <c r="A104" s="57" t="s">
        <v>124</v>
      </c>
      <c r="B104" s="32">
        <v>703</v>
      </c>
      <c r="C104" s="35" t="s">
        <v>45</v>
      </c>
      <c r="D104" s="35" t="s">
        <v>43</v>
      </c>
      <c r="E104" s="33" t="s">
        <v>125</v>
      </c>
      <c r="F104" s="35"/>
      <c r="G104" s="55"/>
      <c r="H104" s="59">
        <f>SUM(H105)</f>
        <v>728.5999999999999</v>
      </c>
      <c r="I104" s="13"/>
      <c r="J104" s="59">
        <f>SUM(J105)</f>
        <v>728.5999999999999</v>
      </c>
    </row>
    <row r="105" spans="1:10" ht="12.75">
      <c r="A105" s="31" t="s">
        <v>56</v>
      </c>
      <c r="B105" s="32" t="s">
        <v>3</v>
      </c>
      <c r="C105" s="35" t="s">
        <v>45</v>
      </c>
      <c r="D105" s="35" t="s">
        <v>43</v>
      </c>
      <c r="E105" s="33" t="s">
        <v>126</v>
      </c>
      <c r="F105" s="35"/>
      <c r="G105" s="32"/>
      <c r="H105" s="73">
        <f>SUM(H106+H107)</f>
        <v>728.5999999999999</v>
      </c>
      <c r="I105" s="13"/>
      <c r="J105" s="73">
        <f>SUM(J106+J107)</f>
        <v>728.5999999999999</v>
      </c>
    </row>
    <row r="106" spans="1:10" ht="12.75">
      <c r="A106" s="60" t="s">
        <v>7</v>
      </c>
      <c r="B106" s="39" t="s">
        <v>3</v>
      </c>
      <c r="C106" s="40" t="s">
        <v>45</v>
      </c>
      <c r="D106" s="40" t="s">
        <v>43</v>
      </c>
      <c r="E106" s="40" t="s">
        <v>126</v>
      </c>
      <c r="F106" s="63" t="s">
        <v>11</v>
      </c>
      <c r="G106" s="46"/>
      <c r="H106" s="47">
        <v>727.8</v>
      </c>
      <c r="I106" s="13"/>
      <c r="J106" s="47">
        <v>727.8</v>
      </c>
    </row>
    <row r="107" spans="1:10" ht="12.75">
      <c r="A107" s="53" t="s">
        <v>8</v>
      </c>
      <c r="B107" s="39" t="s">
        <v>3</v>
      </c>
      <c r="C107" s="40" t="s">
        <v>45</v>
      </c>
      <c r="D107" s="40" t="s">
        <v>43</v>
      </c>
      <c r="E107" s="40" t="s">
        <v>126</v>
      </c>
      <c r="F107" s="63" t="s">
        <v>65</v>
      </c>
      <c r="G107" s="46"/>
      <c r="H107" s="47">
        <v>0.8</v>
      </c>
      <c r="I107" s="13"/>
      <c r="J107" s="47">
        <v>0.8</v>
      </c>
    </row>
    <row r="108" spans="1:10" ht="19.5" customHeight="1">
      <c r="A108" s="74" t="s">
        <v>127</v>
      </c>
      <c r="B108" s="32">
        <v>703</v>
      </c>
      <c r="C108" s="35" t="s">
        <v>45</v>
      </c>
      <c r="D108" s="35" t="s">
        <v>43</v>
      </c>
      <c r="E108" s="63" t="s">
        <v>128</v>
      </c>
      <c r="F108" s="40"/>
      <c r="G108" s="46"/>
      <c r="H108" s="47">
        <f>SUM(H109+H111)</f>
        <v>188.2</v>
      </c>
      <c r="I108" s="13"/>
      <c r="J108" s="47">
        <f>SUM(J109+J111)</f>
        <v>188.2</v>
      </c>
    </row>
    <row r="109" spans="1:10" ht="17.25" customHeight="1">
      <c r="A109" s="48" t="s">
        <v>48</v>
      </c>
      <c r="B109" s="32">
        <v>703</v>
      </c>
      <c r="C109" s="35" t="s">
        <v>45</v>
      </c>
      <c r="D109" s="35" t="s">
        <v>43</v>
      </c>
      <c r="E109" s="63" t="s">
        <v>129</v>
      </c>
      <c r="F109" s="40"/>
      <c r="G109" s="46"/>
      <c r="H109" s="50">
        <f>SUM(H110)</f>
        <v>20</v>
      </c>
      <c r="I109" s="13"/>
      <c r="J109" s="50">
        <f>SUM(J110)</f>
        <v>20</v>
      </c>
    </row>
    <row r="110" spans="1:10" ht="12.75">
      <c r="A110" s="60" t="s">
        <v>7</v>
      </c>
      <c r="B110" s="32" t="s">
        <v>3</v>
      </c>
      <c r="C110" s="35" t="s">
        <v>45</v>
      </c>
      <c r="D110" s="35" t="s">
        <v>43</v>
      </c>
      <c r="E110" s="40" t="s">
        <v>129</v>
      </c>
      <c r="F110" s="63" t="s">
        <v>11</v>
      </c>
      <c r="G110" s="46"/>
      <c r="H110" s="47">
        <v>20</v>
      </c>
      <c r="I110" s="13"/>
      <c r="J110" s="47">
        <v>20</v>
      </c>
    </row>
    <row r="111" spans="1:10" ht="11.25" customHeight="1">
      <c r="A111" s="75" t="s">
        <v>63</v>
      </c>
      <c r="B111" s="32">
        <v>703</v>
      </c>
      <c r="C111" s="35" t="s">
        <v>45</v>
      </c>
      <c r="D111" s="35" t="s">
        <v>43</v>
      </c>
      <c r="E111" s="63" t="s">
        <v>130</v>
      </c>
      <c r="F111" s="40"/>
      <c r="G111" s="46"/>
      <c r="H111" s="50">
        <f>SUM(H112)</f>
        <v>168.2</v>
      </c>
      <c r="I111" s="13"/>
      <c r="J111" s="50">
        <f>SUM(J112)</f>
        <v>168.2</v>
      </c>
    </row>
    <row r="112" spans="1:10" ht="12.75">
      <c r="A112" s="76" t="s">
        <v>7</v>
      </c>
      <c r="B112" s="32">
        <v>703</v>
      </c>
      <c r="C112" s="35" t="s">
        <v>45</v>
      </c>
      <c r="D112" s="35" t="s">
        <v>43</v>
      </c>
      <c r="E112" s="40" t="s">
        <v>130</v>
      </c>
      <c r="F112" s="63" t="s">
        <v>11</v>
      </c>
      <c r="G112" s="46"/>
      <c r="H112" s="47">
        <v>168.2</v>
      </c>
      <c r="I112" s="13"/>
      <c r="J112" s="47">
        <v>168.2</v>
      </c>
    </row>
    <row r="113" spans="1:10" ht="25.5">
      <c r="A113" s="56" t="s">
        <v>131</v>
      </c>
      <c r="B113" s="32">
        <v>703</v>
      </c>
      <c r="C113" s="35" t="s">
        <v>45</v>
      </c>
      <c r="D113" s="35" t="s">
        <v>43</v>
      </c>
      <c r="E113" s="63" t="s">
        <v>132</v>
      </c>
      <c r="F113" s="35"/>
      <c r="G113" s="55"/>
      <c r="H113" s="36">
        <f>SUM(H114)</f>
        <v>47</v>
      </c>
      <c r="I113" s="13"/>
      <c r="J113" s="36">
        <f>SUM(J114)</f>
        <v>47</v>
      </c>
    </row>
    <row r="114" spans="1:10" ht="12.75">
      <c r="A114" s="31" t="s">
        <v>57</v>
      </c>
      <c r="B114" s="32">
        <v>703</v>
      </c>
      <c r="C114" s="35" t="s">
        <v>45</v>
      </c>
      <c r="D114" s="35" t="s">
        <v>43</v>
      </c>
      <c r="E114" s="63" t="s">
        <v>133</v>
      </c>
      <c r="F114" s="35"/>
      <c r="G114" s="55"/>
      <c r="H114" s="44">
        <f>SUM(H115)</f>
        <v>47</v>
      </c>
      <c r="I114" s="13"/>
      <c r="J114" s="44">
        <f>SUM(J115)</f>
        <v>47</v>
      </c>
    </row>
    <row r="115" spans="1:10" ht="19.5" customHeight="1">
      <c r="A115" s="66" t="s">
        <v>7</v>
      </c>
      <c r="B115" s="32" t="s">
        <v>3</v>
      </c>
      <c r="C115" s="35" t="s">
        <v>45</v>
      </c>
      <c r="D115" s="35" t="s">
        <v>43</v>
      </c>
      <c r="E115" s="40" t="s">
        <v>133</v>
      </c>
      <c r="F115" s="33">
        <v>200</v>
      </c>
      <c r="G115" s="55"/>
      <c r="H115" s="36">
        <v>47</v>
      </c>
      <c r="I115" s="13"/>
      <c r="J115" s="36">
        <v>47</v>
      </c>
    </row>
    <row r="116" spans="1:10" ht="25.5">
      <c r="A116" s="57" t="s">
        <v>134</v>
      </c>
      <c r="B116" s="32">
        <v>703</v>
      </c>
      <c r="C116" s="35" t="s">
        <v>45</v>
      </c>
      <c r="D116" s="35" t="s">
        <v>43</v>
      </c>
      <c r="E116" s="33" t="s">
        <v>178</v>
      </c>
      <c r="F116" s="35"/>
      <c r="G116" s="55"/>
      <c r="H116" s="36">
        <f>SUM(H118)</f>
        <v>251.5</v>
      </c>
      <c r="I116" s="13"/>
      <c r="J116" s="36">
        <f>SUM(J118)</f>
        <v>251.5</v>
      </c>
    </row>
    <row r="117" spans="1:10" ht="16.5" customHeight="1">
      <c r="A117" s="61" t="s">
        <v>68</v>
      </c>
      <c r="B117" s="32">
        <v>703</v>
      </c>
      <c r="C117" s="35" t="s">
        <v>45</v>
      </c>
      <c r="D117" s="35" t="s">
        <v>43</v>
      </c>
      <c r="E117" s="58" t="s">
        <v>135</v>
      </c>
      <c r="F117" s="35"/>
      <c r="G117" s="55"/>
      <c r="H117" s="44">
        <f>SUM(H118)</f>
        <v>251.5</v>
      </c>
      <c r="I117" s="13"/>
      <c r="J117" s="44">
        <f>SUM(J118)</f>
        <v>251.5</v>
      </c>
    </row>
    <row r="118" spans="1:10" ht="13.5" customHeight="1">
      <c r="A118" s="66" t="s">
        <v>7</v>
      </c>
      <c r="B118" s="32">
        <v>703</v>
      </c>
      <c r="C118" s="35" t="s">
        <v>45</v>
      </c>
      <c r="D118" s="35" t="s">
        <v>43</v>
      </c>
      <c r="E118" s="35" t="s">
        <v>135</v>
      </c>
      <c r="F118" s="33" t="s">
        <v>11</v>
      </c>
      <c r="G118" s="55"/>
      <c r="H118" s="36">
        <v>251.5</v>
      </c>
      <c r="I118" s="13"/>
      <c r="J118" s="36">
        <v>251.5</v>
      </c>
    </row>
    <row r="119" spans="1:10" ht="75.75" customHeight="1">
      <c r="A119" s="56" t="s">
        <v>190</v>
      </c>
      <c r="B119" s="32">
        <v>703</v>
      </c>
      <c r="C119" s="35" t="s">
        <v>45</v>
      </c>
      <c r="D119" s="35" t="s">
        <v>43</v>
      </c>
      <c r="E119" s="33" t="s">
        <v>183</v>
      </c>
      <c r="F119" s="35"/>
      <c r="G119" s="55"/>
      <c r="H119" s="36">
        <f>SUM(H122+H125)</f>
        <v>1601.1</v>
      </c>
      <c r="I119" s="13"/>
      <c r="J119" s="36">
        <f>SUM(J122+J125)</f>
        <v>1601.1</v>
      </c>
    </row>
    <row r="120" spans="1:10" ht="25.5">
      <c r="A120" s="56" t="s">
        <v>136</v>
      </c>
      <c r="B120" s="32">
        <v>703</v>
      </c>
      <c r="C120" s="35" t="s">
        <v>45</v>
      </c>
      <c r="D120" s="35" t="s">
        <v>43</v>
      </c>
      <c r="E120" s="33" t="s">
        <v>137</v>
      </c>
      <c r="F120" s="35"/>
      <c r="G120" s="55"/>
      <c r="H120" s="36">
        <f>SUM(H121)</f>
        <v>32</v>
      </c>
      <c r="I120" s="13"/>
      <c r="J120" s="36">
        <f>SUM(J121)</f>
        <v>32</v>
      </c>
    </row>
    <row r="121" spans="1:10" ht="27.75" customHeight="1">
      <c r="A121" s="31" t="s">
        <v>138</v>
      </c>
      <c r="B121" s="32">
        <v>703</v>
      </c>
      <c r="C121" s="35" t="s">
        <v>45</v>
      </c>
      <c r="D121" s="35" t="s">
        <v>43</v>
      </c>
      <c r="E121" s="58" t="s">
        <v>139</v>
      </c>
      <c r="F121" s="35"/>
      <c r="G121" s="55"/>
      <c r="H121" s="36">
        <f>SUM(H122)</f>
        <v>32</v>
      </c>
      <c r="I121" s="13"/>
      <c r="J121" s="36">
        <f>SUM(J122)</f>
        <v>32</v>
      </c>
    </row>
    <row r="122" spans="1:10" ht="12.75">
      <c r="A122" s="66" t="s">
        <v>7</v>
      </c>
      <c r="B122" s="32">
        <v>703</v>
      </c>
      <c r="C122" s="35" t="s">
        <v>45</v>
      </c>
      <c r="D122" s="35" t="s">
        <v>43</v>
      </c>
      <c r="E122" s="35" t="s">
        <v>139</v>
      </c>
      <c r="F122" s="33" t="s">
        <v>11</v>
      </c>
      <c r="G122" s="55"/>
      <c r="H122" s="36">
        <v>32</v>
      </c>
      <c r="I122" s="13"/>
      <c r="J122" s="36">
        <v>32</v>
      </c>
    </row>
    <row r="123" spans="1:10" ht="12.75" hidden="1">
      <c r="A123" s="56" t="s">
        <v>140</v>
      </c>
      <c r="B123" s="32">
        <v>703</v>
      </c>
      <c r="C123" s="35" t="s">
        <v>45</v>
      </c>
      <c r="D123" s="35" t="s">
        <v>43</v>
      </c>
      <c r="E123" s="58" t="s">
        <v>141</v>
      </c>
      <c r="F123" s="35"/>
      <c r="G123" s="55"/>
      <c r="H123" s="36">
        <f>SUM(H125)</f>
        <v>1569.1</v>
      </c>
      <c r="I123" s="13"/>
      <c r="J123" s="36">
        <f>SUM(J125)</f>
        <v>1569.1</v>
      </c>
    </row>
    <row r="124" spans="1:10" ht="25.5">
      <c r="A124" s="69" t="s">
        <v>191</v>
      </c>
      <c r="B124" s="32" t="s">
        <v>3</v>
      </c>
      <c r="C124" s="35" t="s">
        <v>45</v>
      </c>
      <c r="D124" s="35" t="s">
        <v>43</v>
      </c>
      <c r="E124" s="33" t="s">
        <v>142</v>
      </c>
      <c r="F124" s="35"/>
      <c r="G124" s="55"/>
      <c r="H124" s="44">
        <f>SUM(H125)</f>
        <v>1569.1</v>
      </c>
      <c r="I124" s="13"/>
      <c r="J124" s="44">
        <f>SUM(J125)</f>
        <v>1569.1</v>
      </c>
    </row>
    <row r="125" spans="1:10" ht="12.75">
      <c r="A125" s="66" t="s">
        <v>7</v>
      </c>
      <c r="B125" s="32" t="s">
        <v>3</v>
      </c>
      <c r="C125" s="35" t="s">
        <v>45</v>
      </c>
      <c r="D125" s="35" t="s">
        <v>43</v>
      </c>
      <c r="E125" s="58" t="s">
        <v>142</v>
      </c>
      <c r="F125" s="33">
        <v>200</v>
      </c>
      <c r="G125" s="55"/>
      <c r="H125" s="36">
        <v>1569.1</v>
      </c>
      <c r="I125" s="13"/>
      <c r="J125" s="36">
        <v>1569.1</v>
      </c>
    </row>
    <row r="126" spans="1:10" ht="14.25" customHeight="1" hidden="1">
      <c r="A126" s="37" t="s">
        <v>67</v>
      </c>
      <c r="B126" s="32" t="s">
        <v>3</v>
      </c>
      <c r="C126" s="35" t="s">
        <v>45</v>
      </c>
      <c r="D126" s="35" t="s">
        <v>43</v>
      </c>
      <c r="E126" s="35" t="s">
        <v>76</v>
      </c>
      <c r="F126" s="33"/>
      <c r="G126" s="55"/>
      <c r="H126" s="36">
        <f>SUM(H129)</f>
        <v>56.8</v>
      </c>
      <c r="I126" s="13"/>
      <c r="J126" s="36">
        <f>SUM(J129)</f>
        <v>56.8</v>
      </c>
    </row>
    <row r="127" spans="1:10" ht="17.25" customHeight="1" hidden="1">
      <c r="A127" s="37" t="s">
        <v>77</v>
      </c>
      <c r="B127" s="32" t="s">
        <v>3</v>
      </c>
      <c r="C127" s="35" t="s">
        <v>45</v>
      </c>
      <c r="D127" s="35" t="s">
        <v>43</v>
      </c>
      <c r="E127" s="35" t="s">
        <v>81</v>
      </c>
      <c r="F127" s="33"/>
      <c r="G127" s="55"/>
      <c r="H127" s="36">
        <f>SUM(H128)</f>
        <v>56.8</v>
      </c>
      <c r="I127" s="13"/>
      <c r="J127" s="36">
        <f>SUM(J128)</f>
        <v>56.8</v>
      </c>
    </row>
    <row r="128" spans="1:10" ht="12.75">
      <c r="A128" s="61" t="s">
        <v>55</v>
      </c>
      <c r="B128" s="32" t="s">
        <v>3</v>
      </c>
      <c r="C128" s="35" t="s">
        <v>45</v>
      </c>
      <c r="D128" s="35" t="s">
        <v>43</v>
      </c>
      <c r="E128" s="58" t="s">
        <v>143</v>
      </c>
      <c r="F128" s="35"/>
      <c r="G128" s="55"/>
      <c r="H128" s="44">
        <f>SUM(H129)</f>
        <v>56.8</v>
      </c>
      <c r="I128" s="13"/>
      <c r="J128" s="44">
        <f>SUM(J129)</f>
        <v>56.8</v>
      </c>
    </row>
    <row r="129" spans="1:10" ht="12.75">
      <c r="A129" s="53" t="s">
        <v>31</v>
      </c>
      <c r="B129" s="32" t="s">
        <v>3</v>
      </c>
      <c r="C129" s="35" t="s">
        <v>45</v>
      </c>
      <c r="D129" s="35" t="s">
        <v>43</v>
      </c>
      <c r="E129" s="35" t="s">
        <v>143</v>
      </c>
      <c r="F129" s="33">
        <v>800</v>
      </c>
      <c r="G129" s="55"/>
      <c r="H129" s="36">
        <v>56.8</v>
      </c>
      <c r="I129" s="13"/>
      <c r="J129" s="36">
        <v>56.8</v>
      </c>
    </row>
    <row r="130" spans="1:10" ht="12.75">
      <c r="A130" s="57" t="s">
        <v>144</v>
      </c>
      <c r="B130" s="32">
        <v>703</v>
      </c>
      <c r="C130" s="33" t="s">
        <v>46</v>
      </c>
      <c r="D130" s="33" t="s">
        <v>39</v>
      </c>
      <c r="E130" s="35"/>
      <c r="F130" s="33"/>
      <c r="G130" s="55"/>
      <c r="H130" s="36">
        <f>SUM(H131+H155)</f>
        <v>6834.700000000001</v>
      </c>
      <c r="I130" s="13"/>
      <c r="J130" s="36">
        <f>SUM(J131+J155)</f>
        <v>6834.700000000001</v>
      </c>
    </row>
    <row r="131" spans="1:10" ht="14.25" customHeight="1">
      <c r="A131" s="31" t="s">
        <v>23</v>
      </c>
      <c r="B131" s="32" t="s">
        <v>3</v>
      </c>
      <c r="C131" s="33" t="s">
        <v>46</v>
      </c>
      <c r="D131" s="33" t="s">
        <v>37</v>
      </c>
      <c r="E131" s="43"/>
      <c r="F131" s="64"/>
      <c r="G131" s="34"/>
      <c r="H131" s="59">
        <f>SUM(H132+H145)</f>
        <v>5956.900000000001</v>
      </c>
      <c r="I131" s="13"/>
      <c r="J131" s="59">
        <f>SUM(J132+J145)</f>
        <v>5956.900000000001</v>
      </c>
    </row>
    <row r="132" spans="1:10" ht="39" customHeight="1">
      <c r="A132" s="57" t="s">
        <v>192</v>
      </c>
      <c r="B132" s="32">
        <v>703</v>
      </c>
      <c r="C132" s="35" t="s">
        <v>46</v>
      </c>
      <c r="D132" s="35" t="s">
        <v>37</v>
      </c>
      <c r="E132" s="33" t="s">
        <v>179</v>
      </c>
      <c r="F132" s="35"/>
      <c r="G132" s="55"/>
      <c r="H132" s="36">
        <f>SUM(H134+H137)</f>
        <v>1529.3</v>
      </c>
      <c r="I132" s="13"/>
      <c r="J132" s="36">
        <f>SUM(J134+J137)</f>
        <v>1529.3</v>
      </c>
    </row>
    <row r="133" spans="1:10" ht="12.75">
      <c r="A133" s="57" t="s">
        <v>145</v>
      </c>
      <c r="B133" s="32">
        <v>703</v>
      </c>
      <c r="C133" s="35" t="s">
        <v>46</v>
      </c>
      <c r="D133" s="35" t="s">
        <v>37</v>
      </c>
      <c r="E133" s="33" t="s">
        <v>146</v>
      </c>
      <c r="F133" s="35"/>
      <c r="G133" s="55"/>
      <c r="H133" s="36">
        <f>SUM(H134)</f>
        <v>40</v>
      </c>
      <c r="I133" s="13"/>
      <c r="J133" s="36">
        <f>SUM(J134)</f>
        <v>40</v>
      </c>
    </row>
    <row r="134" spans="1:10" ht="12.75">
      <c r="A134" s="31" t="s">
        <v>147</v>
      </c>
      <c r="B134" s="32" t="s">
        <v>3</v>
      </c>
      <c r="C134" s="35" t="s">
        <v>46</v>
      </c>
      <c r="D134" s="35" t="s">
        <v>37</v>
      </c>
      <c r="E134" s="33" t="s">
        <v>148</v>
      </c>
      <c r="F134" s="35"/>
      <c r="G134" s="55"/>
      <c r="H134" s="44">
        <f>SUM(H135)</f>
        <v>40</v>
      </c>
      <c r="I134" s="13"/>
      <c r="J134" s="44">
        <f>SUM(J135)</f>
        <v>40</v>
      </c>
    </row>
    <row r="135" spans="1:10" ht="25.5">
      <c r="A135" s="53" t="s">
        <v>24</v>
      </c>
      <c r="B135" s="32" t="s">
        <v>3</v>
      </c>
      <c r="C135" s="35" t="s">
        <v>46</v>
      </c>
      <c r="D135" s="35" t="s">
        <v>37</v>
      </c>
      <c r="E135" s="35" t="s">
        <v>148</v>
      </c>
      <c r="F135" s="33">
        <v>600</v>
      </c>
      <c r="G135" s="55"/>
      <c r="H135" s="36">
        <v>40</v>
      </c>
      <c r="I135" s="13"/>
      <c r="J135" s="36">
        <v>40</v>
      </c>
    </row>
    <row r="136" spans="1:10" ht="25.5">
      <c r="A136" s="57" t="s">
        <v>149</v>
      </c>
      <c r="B136" s="32">
        <v>703</v>
      </c>
      <c r="C136" s="35" t="s">
        <v>46</v>
      </c>
      <c r="D136" s="35" t="s">
        <v>37</v>
      </c>
      <c r="E136" s="33" t="s">
        <v>150</v>
      </c>
      <c r="F136" s="35"/>
      <c r="G136" s="55"/>
      <c r="H136" s="36">
        <f>SUM(H139+H142)</f>
        <v>1489.3</v>
      </c>
      <c r="I136" s="13"/>
      <c r="J136" s="36">
        <f>SUM(J139+J142)</f>
        <v>1489.3</v>
      </c>
    </row>
    <row r="137" spans="1:10" ht="25.5">
      <c r="A137" s="67" t="s">
        <v>151</v>
      </c>
      <c r="B137" s="32">
        <v>703</v>
      </c>
      <c r="C137" s="35" t="s">
        <v>46</v>
      </c>
      <c r="D137" s="35" t="s">
        <v>37</v>
      </c>
      <c r="E137" s="58" t="s">
        <v>152</v>
      </c>
      <c r="F137" s="35"/>
      <c r="G137" s="55"/>
      <c r="H137" s="44">
        <f>SUM(H138+H139)</f>
        <v>1489.3</v>
      </c>
      <c r="I137" s="13"/>
      <c r="J137" s="44">
        <f>SUM(J139+J142)</f>
        <v>1489.3</v>
      </c>
    </row>
    <row r="138" spans="1:10" ht="12.75">
      <c r="A138" s="66" t="s">
        <v>7</v>
      </c>
      <c r="B138" s="32" t="s">
        <v>3</v>
      </c>
      <c r="C138" s="35" t="s">
        <v>46</v>
      </c>
      <c r="D138" s="35" t="s">
        <v>37</v>
      </c>
      <c r="E138" s="35" t="s">
        <v>152</v>
      </c>
      <c r="F138" s="33" t="s">
        <v>11</v>
      </c>
      <c r="G138" s="55"/>
      <c r="H138" s="36">
        <v>1212.3</v>
      </c>
      <c r="I138" s="13"/>
      <c r="J138" s="36">
        <v>1212.3</v>
      </c>
    </row>
    <row r="139" spans="1:10" ht="28.5" customHeight="1">
      <c r="A139" s="53" t="s">
        <v>24</v>
      </c>
      <c r="B139" s="32" t="s">
        <v>3</v>
      </c>
      <c r="C139" s="35" t="s">
        <v>46</v>
      </c>
      <c r="D139" s="35" t="s">
        <v>37</v>
      </c>
      <c r="E139" s="35" t="s">
        <v>152</v>
      </c>
      <c r="F139" s="33" t="s">
        <v>25</v>
      </c>
      <c r="G139" s="55"/>
      <c r="H139" s="36">
        <f>SUM(H140+H141)</f>
        <v>277</v>
      </c>
      <c r="I139" s="13"/>
      <c r="J139" s="36">
        <f>SUM(J140+J141)</f>
        <v>277</v>
      </c>
    </row>
    <row r="140" spans="1:10" ht="12.75" hidden="1">
      <c r="A140" s="77" t="s">
        <v>153</v>
      </c>
      <c r="B140" s="32"/>
      <c r="C140" s="35"/>
      <c r="D140" s="35"/>
      <c r="E140" s="38"/>
      <c r="F140" s="33"/>
      <c r="G140" s="55"/>
      <c r="H140" s="44">
        <v>249.2</v>
      </c>
      <c r="I140" s="13"/>
      <c r="J140" s="44">
        <v>249.2</v>
      </c>
    </row>
    <row r="141" spans="1:10" ht="12.75" hidden="1">
      <c r="A141" s="77" t="s">
        <v>154</v>
      </c>
      <c r="B141" s="32"/>
      <c r="C141" s="35"/>
      <c r="D141" s="35"/>
      <c r="E141" s="38"/>
      <c r="F141" s="33"/>
      <c r="G141" s="55"/>
      <c r="H141" s="44">
        <v>27.8</v>
      </c>
      <c r="I141" s="13"/>
      <c r="J141" s="44">
        <v>27.8</v>
      </c>
    </row>
    <row r="142" spans="1:10" ht="30" customHeight="1" hidden="1">
      <c r="A142" s="53" t="s">
        <v>24</v>
      </c>
      <c r="B142" s="32">
        <v>703</v>
      </c>
      <c r="C142" s="35" t="s">
        <v>46</v>
      </c>
      <c r="D142" s="35" t="s">
        <v>37</v>
      </c>
      <c r="E142" s="35" t="s">
        <v>152</v>
      </c>
      <c r="F142" s="33" t="s">
        <v>25</v>
      </c>
      <c r="G142" s="55"/>
      <c r="H142" s="36">
        <f>SUM(H143+H144)</f>
        <v>1212.3</v>
      </c>
      <c r="I142" s="13"/>
      <c r="J142" s="36">
        <f>SUM(J143+J144)</f>
        <v>1212.3</v>
      </c>
    </row>
    <row r="143" spans="1:10" ht="21" customHeight="1" hidden="1">
      <c r="A143" s="77" t="s">
        <v>153</v>
      </c>
      <c r="B143" s="32"/>
      <c r="C143" s="35"/>
      <c r="D143" s="35"/>
      <c r="E143" s="33"/>
      <c r="F143" s="38"/>
      <c r="G143" s="55"/>
      <c r="H143" s="36">
        <v>1090.8</v>
      </c>
      <c r="I143" s="13"/>
      <c r="J143" s="36">
        <v>1090.8</v>
      </c>
    </row>
    <row r="144" spans="1:10" ht="24" customHeight="1" hidden="1">
      <c r="A144" s="77" t="s">
        <v>154</v>
      </c>
      <c r="B144" s="32"/>
      <c r="C144" s="35"/>
      <c r="D144" s="35"/>
      <c r="E144" s="35"/>
      <c r="F144" s="58"/>
      <c r="G144" s="55"/>
      <c r="H144" s="36">
        <v>121.5</v>
      </c>
      <c r="I144" s="13"/>
      <c r="J144" s="36">
        <v>121.5</v>
      </c>
    </row>
    <row r="145" spans="1:10" ht="12.75" hidden="1">
      <c r="A145" s="37" t="s">
        <v>67</v>
      </c>
      <c r="B145" s="32">
        <v>703</v>
      </c>
      <c r="C145" s="35" t="s">
        <v>46</v>
      </c>
      <c r="D145" s="35" t="s">
        <v>37</v>
      </c>
      <c r="E145" s="35" t="s">
        <v>76</v>
      </c>
      <c r="F145" s="64"/>
      <c r="G145" s="34"/>
      <c r="H145" s="59">
        <f>SUM(H146)</f>
        <v>4427.6</v>
      </c>
      <c r="I145" s="13"/>
      <c r="J145" s="59">
        <f>SUM(J146)</f>
        <v>4427.6</v>
      </c>
    </row>
    <row r="146" spans="1:10" ht="18.75" customHeight="1" hidden="1">
      <c r="A146" s="37" t="s">
        <v>77</v>
      </c>
      <c r="B146" s="32">
        <v>703</v>
      </c>
      <c r="C146" s="35" t="s">
        <v>46</v>
      </c>
      <c r="D146" s="35" t="s">
        <v>37</v>
      </c>
      <c r="E146" s="35" t="s">
        <v>81</v>
      </c>
      <c r="F146" s="64"/>
      <c r="G146" s="34"/>
      <c r="H146" s="59">
        <f>SUM(H147+H149+H153)</f>
        <v>4427.6</v>
      </c>
      <c r="I146" s="13"/>
      <c r="J146" s="59">
        <f>SUM(J147+J149+J153)</f>
        <v>4427.6</v>
      </c>
    </row>
    <row r="147" spans="1:10" ht="39.75" customHeight="1">
      <c r="A147" s="31" t="s">
        <v>70</v>
      </c>
      <c r="B147" s="32" t="s">
        <v>3</v>
      </c>
      <c r="C147" s="35" t="s">
        <v>46</v>
      </c>
      <c r="D147" s="35" t="s">
        <v>37</v>
      </c>
      <c r="E147" s="58" t="s">
        <v>155</v>
      </c>
      <c r="F147" s="35"/>
      <c r="G147" s="32"/>
      <c r="H147" s="44">
        <f>SUM(H148)</f>
        <v>20.5</v>
      </c>
      <c r="I147" s="13"/>
      <c r="J147" s="44">
        <f>SUM(J148)</f>
        <v>20.5</v>
      </c>
    </row>
    <row r="148" spans="1:10" ht="38.25">
      <c r="A148" s="53" t="s">
        <v>5</v>
      </c>
      <c r="B148" s="32" t="s">
        <v>3</v>
      </c>
      <c r="C148" s="35" t="s">
        <v>46</v>
      </c>
      <c r="D148" s="35" t="s">
        <v>37</v>
      </c>
      <c r="E148" s="35" t="s">
        <v>155</v>
      </c>
      <c r="F148" s="33">
        <v>100</v>
      </c>
      <c r="G148" s="55"/>
      <c r="H148" s="36">
        <v>20.5</v>
      </c>
      <c r="I148" s="13"/>
      <c r="J148" s="36">
        <v>20.5</v>
      </c>
    </row>
    <row r="149" spans="1:10" ht="76.5" hidden="1">
      <c r="A149" s="61" t="s">
        <v>156</v>
      </c>
      <c r="B149" s="32" t="s">
        <v>3</v>
      </c>
      <c r="C149" s="35" t="s">
        <v>46</v>
      </c>
      <c r="D149" s="35" t="s">
        <v>37</v>
      </c>
      <c r="E149" s="58" t="s">
        <v>157</v>
      </c>
      <c r="F149" s="35"/>
      <c r="G149" s="55"/>
      <c r="H149" s="44">
        <f>SUM(H150)</f>
        <v>631.2</v>
      </c>
      <c r="I149" s="13"/>
      <c r="J149" s="44">
        <f>SUM(J150)</f>
        <v>631.2</v>
      </c>
    </row>
    <row r="150" spans="1:10" ht="25.5">
      <c r="A150" s="53" t="s">
        <v>24</v>
      </c>
      <c r="B150" s="32" t="s">
        <v>3</v>
      </c>
      <c r="C150" s="35" t="s">
        <v>46</v>
      </c>
      <c r="D150" s="35" t="s">
        <v>37</v>
      </c>
      <c r="E150" s="38" t="s">
        <v>157</v>
      </c>
      <c r="F150" s="33">
        <v>600</v>
      </c>
      <c r="G150" s="55"/>
      <c r="H150" s="36">
        <f>SUM(H151+H152)</f>
        <v>631.2</v>
      </c>
      <c r="I150" s="13"/>
      <c r="J150" s="36">
        <f>SUM(J151+J152)</f>
        <v>631.2</v>
      </c>
    </row>
    <row r="151" spans="1:10" ht="12.75" hidden="1">
      <c r="A151" s="77" t="s">
        <v>153</v>
      </c>
      <c r="B151" s="32"/>
      <c r="C151" s="35"/>
      <c r="D151" s="35"/>
      <c r="E151" s="58"/>
      <c r="F151" s="35"/>
      <c r="G151" s="55"/>
      <c r="H151" s="36">
        <v>599.6</v>
      </c>
      <c r="I151" s="13"/>
      <c r="J151" s="36">
        <v>599.6</v>
      </c>
    </row>
    <row r="152" spans="1:10" ht="12.75" hidden="1">
      <c r="A152" s="77" t="s">
        <v>154</v>
      </c>
      <c r="B152" s="32"/>
      <c r="C152" s="35"/>
      <c r="D152" s="35"/>
      <c r="E152" s="38"/>
      <c r="F152" s="33"/>
      <c r="G152" s="55"/>
      <c r="H152" s="36">
        <v>31.6</v>
      </c>
      <c r="I152" s="13"/>
      <c r="J152" s="36">
        <v>31.6</v>
      </c>
    </row>
    <row r="153" spans="1:10" ht="12.75">
      <c r="A153" s="31" t="s">
        <v>158</v>
      </c>
      <c r="B153" s="32" t="s">
        <v>3</v>
      </c>
      <c r="C153" s="35" t="s">
        <v>46</v>
      </c>
      <c r="D153" s="35" t="s">
        <v>37</v>
      </c>
      <c r="E153" s="33" t="s">
        <v>159</v>
      </c>
      <c r="F153" s="35"/>
      <c r="G153" s="32"/>
      <c r="H153" s="73">
        <f>SUM(H154)</f>
        <v>3775.9</v>
      </c>
      <c r="I153" s="13"/>
      <c r="J153" s="73">
        <f>SUM(J154)</f>
        <v>3775.9</v>
      </c>
    </row>
    <row r="154" spans="1:10" ht="25.5" customHeight="1">
      <c r="A154" s="78" t="s">
        <v>24</v>
      </c>
      <c r="B154" s="39" t="s">
        <v>3</v>
      </c>
      <c r="C154" s="40" t="s">
        <v>46</v>
      </c>
      <c r="D154" s="40" t="s">
        <v>37</v>
      </c>
      <c r="E154" s="40" t="s">
        <v>159</v>
      </c>
      <c r="F154" s="63" t="s">
        <v>25</v>
      </c>
      <c r="G154" s="46"/>
      <c r="H154" s="47">
        <v>3775.9</v>
      </c>
      <c r="I154" s="13"/>
      <c r="J154" s="47">
        <v>3775.9</v>
      </c>
    </row>
    <row r="155" spans="1:10" ht="12.75">
      <c r="A155" s="31" t="s">
        <v>26</v>
      </c>
      <c r="B155" s="32" t="s">
        <v>3</v>
      </c>
      <c r="C155" s="33" t="s">
        <v>46</v>
      </c>
      <c r="D155" s="33" t="s">
        <v>38</v>
      </c>
      <c r="E155" s="64"/>
      <c r="F155" s="64"/>
      <c r="G155" s="34"/>
      <c r="H155" s="36">
        <f>SUM(H158)</f>
        <v>877.8</v>
      </c>
      <c r="I155" s="13"/>
      <c r="J155" s="36">
        <f>SUM(J158)</f>
        <v>877.8</v>
      </c>
    </row>
    <row r="156" spans="1:10" ht="12.75" hidden="1">
      <c r="A156" s="37" t="s">
        <v>67</v>
      </c>
      <c r="B156" s="32">
        <v>703</v>
      </c>
      <c r="C156" s="35" t="s">
        <v>46</v>
      </c>
      <c r="D156" s="35" t="s">
        <v>38</v>
      </c>
      <c r="E156" s="35" t="s">
        <v>76</v>
      </c>
      <c r="F156" s="64"/>
      <c r="G156" s="34"/>
      <c r="H156" s="36">
        <f>SUM(H157)</f>
        <v>877.8</v>
      </c>
      <c r="I156" s="13"/>
      <c r="J156" s="36">
        <f>SUM(J157)</f>
        <v>877.8</v>
      </c>
    </row>
    <row r="157" spans="1:10" ht="12.75" hidden="1">
      <c r="A157" s="37" t="s">
        <v>77</v>
      </c>
      <c r="B157" s="32">
        <v>703</v>
      </c>
      <c r="C157" s="35" t="s">
        <v>46</v>
      </c>
      <c r="D157" s="35" t="s">
        <v>38</v>
      </c>
      <c r="E157" s="35" t="s">
        <v>81</v>
      </c>
      <c r="F157" s="64"/>
      <c r="G157" s="34"/>
      <c r="H157" s="36">
        <f>SUM(H158)</f>
        <v>877.8</v>
      </c>
      <c r="I157" s="13"/>
      <c r="J157" s="36">
        <f>SUM(J158)</f>
        <v>877.8</v>
      </c>
    </row>
    <row r="158" spans="1:10" ht="25.5">
      <c r="A158" s="79" t="s">
        <v>69</v>
      </c>
      <c r="B158" s="32" t="s">
        <v>3</v>
      </c>
      <c r="C158" s="35" t="s">
        <v>46</v>
      </c>
      <c r="D158" s="35" t="s">
        <v>38</v>
      </c>
      <c r="E158" s="33" t="s">
        <v>160</v>
      </c>
      <c r="F158" s="35"/>
      <c r="G158" s="32"/>
      <c r="H158" s="44">
        <v>877.8</v>
      </c>
      <c r="I158" s="13"/>
      <c r="J158" s="44">
        <v>877.8</v>
      </c>
    </row>
    <row r="159" spans="1:10" ht="38.25">
      <c r="A159" s="78" t="s">
        <v>5</v>
      </c>
      <c r="B159" s="39" t="s">
        <v>3</v>
      </c>
      <c r="C159" s="40" t="s">
        <v>46</v>
      </c>
      <c r="D159" s="40" t="s">
        <v>38</v>
      </c>
      <c r="E159" s="40" t="s">
        <v>160</v>
      </c>
      <c r="F159" s="63" t="s">
        <v>6</v>
      </c>
      <c r="G159" s="46"/>
      <c r="H159" s="47">
        <v>746.8</v>
      </c>
      <c r="I159" s="13"/>
      <c r="J159" s="47">
        <v>746.8</v>
      </c>
    </row>
    <row r="160" spans="1:10" ht="12.75">
      <c r="A160" s="60" t="s">
        <v>7</v>
      </c>
      <c r="B160" s="39" t="s">
        <v>3</v>
      </c>
      <c r="C160" s="40" t="s">
        <v>46</v>
      </c>
      <c r="D160" s="40" t="s">
        <v>38</v>
      </c>
      <c r="E160" s="40" t="s">
        <v>160</v>
      </c>
      <c r="F160" s="63" t="s">
        <v>11</v>
      </c>
      <c r="G160" s="46"/>
      <c r="H160" s="47">
        <v>130.5</v>
      </c>
      <c r="I160" s="13"/>
      <c r="J160" s="47">
        <v>130.5</v>
      </c>
    </row>
    <row r="161" spans="1:10" ht="12.75" hidden="1">
      <c r="A161" s="78" t="s">
        <v>12</v>
      </c>
      <c r="B161" s="39" t="s">
        <v>3</v>
      </c>
      <c r="C161" s="40" t="s">
        <v>46</v>
      </c>
      <c r="D161" s="40" t="s">
        <v>38</v>
      </c>
      <c r="E161" s="40" t="s">
        <v>160</v>
      </c>
      <c r="F161" s="63">
        <v>800</v>
      </c>
      <c r="G161" s="46"/>
      <c r="H161" s="47">
        <v>0.6</v>
      </c>
      <c r="I161" s="13"/>
      <c r="J161" s="47">
        <v>0.6</v>
      </c>
    </row>
    <row r="162" spans="1:10" ht="12.75">
      <c r="A162" s="80" t="s">
        <v>161</v>
      </c>
      <c r="B162" s="32" t="s">
        <v>3</v>
      </c>
      <c r="C162" s="33" t="s">
        <v>47</v>
      </c>
      <c r="D162" s="33" t="s">
        <v>39</v>
      </c>
      <c r="E162" s="40"/>
      <c r="F162" s="63"/>
      <c r="G162" s="46"/>
      <c r="H162" s="47">
        <f>SUM(H163)</f>
        <v>83.6</v>
      </c>
      <c r="I162" s="14"/>
      <c r="J162" s="47">
        <f>SUM(J163)</f>
        <v>83.6</v>
      </c>
    </row>
    <row r="163" spans="1:10" ht="12.75">
      <c r="A163" s="31" t="s">
        <v>27</v>
      </c>
      <c r="B163" s="32" t="s">
        <v>3</v>
      </c>
      <c r="C163" s="33" t="s">
        <v>47</v>
      </c>
      <c r="D163" s="33" t="s">
        <v>37</v>
      </c>
      <c r="E163" s="43"/>
      <c r="F163" s="64"/>
      <c r="G163" s="34"/>
      <c r="H163" s="36">
        <f>SUM(H166)</f>
        <v>83.6</v>
      </c>
      <c r="I163" s="16"/>
      <c r="J163" s="36">
        <f>SUM(J166)</f>
        <v>83.6</v>
      </c>
    </row>
    <row r="164" spans="1:10" ht="15.75" customHeight="1" hidden="1">
      <c r="A164" s="37" t="s">
        <v>67</v>
      </c>
      <c r="B164" s="32" t="s">
        <v>3</v>
      </c>
      <c r="C164" s="35" t="s">
        <v>47</v>
      </c>
      <c r="D164" s="35" t="s">
        <v>37</v>
      </c>
      <c r="E164" s="35" t="s">
        <v>76</v>
      </c>
      <c r="F164" s="64"/>
      <c r="G164" s="34"/>
      <c r="H164" s="36">
        <f>SUM(H165)</f>
        <v>83.6</v>
      </c>
      <c r="I164" s="16"/>
      <c r="J164" s="36">
        <f>SUM(J165)</f>
        <v>83.6</v>
      </c>
    </row>
    <row r="165" spans="1:10" ht="14.25" customHeight="1" hidden="1">
      <c r="A165" s="37" t="s">
        <v>77</v>
      </c>
      <c r="B165" s="32" t="s">
        <v>3</v>
      </c>
      <c r="C165" s="35" t="s">
        <v>47</v>
      </c>
      <c r="D165" s="35" t="s">
        <v>37</v>
      </c>
      <c r="E165" s="35" t="s">
        <v>81</v>
      </c>
      <c r="F165" s="64"/>
      <c r="G165" s="34"/>
      <c r="H165" s="36">
        <f>SUM(H166)</f>
        <v>83.6</v>
      </c>
      <c r="I165" s="19"/>
      <c r="J165" s="36">
        <f>SUM(J166)</f>
        <v>83.6</v>
      </c>
    </row>
    <row r="166" spans="1:10" ht="25.5">
      <c r="A166" s="15" t="s">
        <v>72</v>
      </c>
      <c r="B166" s="32" t="s">
        <v>3</v>
      </c>
      <c r="C166" s="35" t="s">
        <v>47</v>
      </c>
      <c r="D166" s="35" t="s">
        <v>37</v>
      </c>
      <c r="E166" s="33" t="s">
        <v>162</v>
      </c>
      <c r="F166" s="35"/>
      <c r="G166" s="32"/>
      <c r="H166" s="44">
        <f>SUM(H167)</f>
        <v>83.6</v>
      </c>
      <c r="I166" s="13"/>
      <c r="J166" s="44">
        <f>SUM(J167)</f>
        <v>83.6</v>
      </c>
    </row>
    <row r="167" spans="1:10" ht="12.75">
      <c r="A167" s="78" t="s">
        <v>28</v>
      </c>
      <c r="B167" s="39" t="s">
        <v>3</v>
      </c>
      <c r="C167" s="40" t="s">
        <v>47</v>
      </c>
      <c r="D167" s="40" t="s">
        <v>37</v>
      </c>
      <c r="E167" s="40" t="s">
        <v>162</v>
      </c>
      <c r="F167" s="63" t="s">
        <v>29</v>
      </c>
      <c r="G167" s="46"/>
      <c r="H167" s="47">
        <v>83.6</v>
      </c>
      <c r="J167" s="47">
        <v>83.6</v>
      </c>
    </row>
    <row r="168" spans="1:10" ht="12.75">
      <c r="A168" s="80" t="s">
        <v>163</v>
      </c>
      <c r="B168" s="39">
        <v>703</v>
      </c>
      <c r="C168" s="63" t="s">
        <v>40</v>
      </c>
      <c r="D168" s="63" t="s">
        <v>39</v>
      </c>
      <c r="E168" s="81"/>
      <c r="F168" s="82"/>
      <c r="G168" s="46"/>
      <c r="H168" s="47">
        <f>SUM(H169)</f>
        <v>103.4</v>
      </c>
      <c r="J168" s="47">
        <f>SUM(J169)</f>
        <v>103.4</v>
      </c>
    </row>
    <row r="169" spans="1:10" ht="12.75">
      <c r="A169" s="48" t="s">
        <v>164</v>
      </c>
      <c r="B169" s="39">
        <v>703</v>
      </c>
      <c r="C169" s="63" t="s">
        <v>40</v>
      </c>
      <c r="D169" s="63" t="s">
        <v>37</v>
      </c>
      <c r="E169" s="81"/>
      <c r="F169" s="82"/>
      <c r="G169" s="46"/>
      <c r="H169" s="47">
        <f>SUM(H170)</f>
        <v>103.4</v>
      </c>
      <c r="J169" s="47">
        <f>SUM(J170)</f>
        <v>103.4</v>
      </c>
    </row>
    <row r="170" spans="1:10" ht="38.25">
      <c r="A170" s="80" t="s">
        <v>165</v>
      </c>
      <c r="B170" s="39">
        <v>703</v>
      </c>
      <c r="C170" s="40" t="s">
        <v>40</v>
      </c>
      <c r="D170" s="40" t="s">
        <v>37</v>
      </c>
      <c r="E170" s="63" t="s">
        <v>180</v>
      </c>
      <c r="F170" s="40"/>
      <c r="G170" s="46"/>
      <c r="H170" s="47">
        <f>SUM(H171)</f>
        <v>103.4</v>
      </c>
      <c r="J170" s="47">
        <f>SUM(J171)</f>
        <v>103.4</v>
      </c>
    </row>
    <row r="171" spans="1:10" ht="12.75">
      <c r="A171" s="80" t="s">
        <v>166</v>
      </c>
      <c r="B171" s="39">
        <v>703</v>
      </c>
      <c r="C171" s="40" t="s">
        <v>40</v>
      </c>
      <c r="D171" s="40" t="s">
        <v>37</v>
      </c>
      <c r="E171" s="63" t="s">
        <v>181</v>
      </c>
      <c r="F171" s="40"/>
      <c r="G171" s="46"/>
      <c r="H171" s="47">
        <f>SUM(H172)</f>
        <v>103.4</v>
      </c>
      <c r="J171" s="47">
        <f>SUM(J172)</f>
        <v>103.4</v>
      </c>
    </row>
    <row r="172" spans="1:10" ht="12.75">
      <c r="A172" s="48" t="s">
        <v>71</v>
      </c>
      <c r="B172" s="39">
        <v>703</v>
      </c>
      <c r="C172" s="40" t="s">
        <v>40</v>
      </c>
      <c r="D172" s="40" t="s">
        <v>37</v>
      </c>
      <c r="E172" s="63" t="s">
        <v>167</v>
      </c>
      <c r="F172" s="40"/>
      <c r="G172" s="46"/>
      <c r="H172" s="50">
        <f>SUM(H173+H174)</f>
        <v>103.4</v>
      </c>
      <c r="J172" s="50">
        <f>SUM(J173+J174)</f>
        <v>103.4</v>
      </c>
    </row>
    <row r="173" spans="1:10" ht="38.25">
      <c r="A173" s="78" t="s">
        <v>5</v>
      </c>
      <c r="B173" s="39">
        <v>703</v>
      </c>
      <c r="C173" s="40" t="s">
        <v>40</v>
      </c>
      <c r="D173" s="40" t="s">
        <v>37</v>
      </c>
      <c r="E173" s="40" t="s">
        <v>167</v>
      </c>
      <c r="F173" s="63" t="s">
        <v>6</v>
      </c>
      <c r="G173" s="46"/>
      <c r="H173" s="47">
        <v>6</v>
      </c>
      <c r="J173" s="47">
        <v>6</v>
      </c>
    </row>
    <row r="174" spans="1:10" ht="12.75">
      <c r="A174" s="78" t="s">
        <v>7</v>
      </c>
      <c r="B174" s="39">
        <v>703</v>
      </c>
      <c r="C174" s="40" t="s">
        <v>40</v>
      </c>
      <c r="D174" s="40" t="s">
        <v>37</v>
      </c>
      <c r="E174" s="40" t="s">
        <v>167</v>
      </c>
      <c r="F174" s="63" t="s">
        <v>11</v>
      </c>
      <c r="G174" s="46"/>
      <c r="H174" s="47">
        <v>97.4</v>
      </c>
      <c r="J174" s="47">
        <v>97.4</v>
      </c>
    </row>
    <row r="175" spans="1:10" ht="12.75">
      <c r="A175" s="83" t="s">
        <v>168</v>
      </c>
      <c r="B175" s="46">
        <v>708</v>
      </c>
      <c r="C175" s="40"/>
      <c r="D175" s="40"/>
      <c r="E175" s="40"/>
      <c r="F175" s="63"/>
      <c r="G175" s="84"/>
      <c r="H175" s="85">
        <f>SUM(H176)</f>
        <v>188.3</v>
      </c>
      <c r="J175" s="85">
        <f>SUM(J176)</f>
        <v>188.3</v>
      </c>
    </row>
    <row r="176" spans="1:10" ht="12.75">
      <c r="A176" s="86" t="s">
        <v>169</v>
      </c>
      <c r="B176" s="32">
        <v>708</v>
      </c>
      <c r="C176" s="33" t="s">
        <v>37</v>
      </c>
      <c r="D176" s="33" t="s">
        <v>170</v>
      </c>
      <c r="E176" s="54"/>
      <c r="F176" s="33"/>
      <c r="G176" s="55"/>
      <c r="H176" s="36">
        <f>SUM(H177)</f>
        <v>188.3</v>
      </c>
      <c r="J176" s="36">
        <f>SUM(J177)</f>
        <v>188.3</v>
      </c>
    </row>
    <row r="177" spans="1:10" ht="12.75" hidden="1">
      <c r="A177" s="87" t="s">
        <v>67</v>
      </c>
      <c r="B177" s="32">
        <v>708</v>
      </c>
      <c r="C177" s="35" t="s">
        <v>37</v>
      </c>
      <c r="D177" s="35" t="s">
        <v>170</v>
      </c>
      <c r="E177" s="35" t="s">
        <v>76</v>
      </c>
      <c r="F177" s="33"/>
      <c r="G177" s="55"/>
      <c r="H177" s="36">
        <f>SUM(H178)</f>
        <v>188.3</v>
      </c>
      <c r="J177" s="36">
        <f>SUM(J178)</f>
        <v>188.3</v>
      </c>
    </row>
    <row r="178" spans="1:10" ht="12.75" hidden="1">
      <c r="A178" s="87" t="s">
        <v>77</v>
      </c>
      <c r="B178" s="32">
        <v>708</v>
      </c>
      <c r="C178" s="35" t="s">
        <v>37</v>
      </c>
      <c r="D178" s="35" t="s">
        <v>170</v>
      </c>
      <c r="E178" s="35" t="s">
        <v>81</v>
      </c>
      <c r="F178" s="33"/>
      <c r="G178" s="55"/>
      <c r="H178" s="36">
        <f>SUM(H179)</f>
        <v>188.3</v>
      </c>
      <c r="J178" s="36">
        <f>SUM(J179)</f>
        <v>188.3</v>
      </c>
    </row>
    <row r="179" spans="1:10" ht="12.75">
      <c r="A179" s="88" t="s">
        <v>171</v>
      </c>
      <c r="B179" s="32">
        <v>708</v>
      </c>
      <c r="C179" s="35" t="s">
        <v>37</v>
      </c>
      <c r="D179" s="35" t="s">
        <v>170</v>
      </c>
      <c r="E179" s="89" t="s">
        <v>172</v>
      </c>
      <c r="F179" s="33"/>
      <c r="G179" s="55"/>
      <c r="H179" s="44">
        <f>SUM(H180)</f>
        <v>188.3</v>
      </c>
      <c r="J179" s="44">
        <f>SUM(J180)</f>
        <v>188.3</v>
      </c>
    </row>
    <row r="180" spans="1:10" ht="12.75">
      <c r="A180" s="51" t="s">
        <v>173</v>
      </c>
      <c r="B180" s="32">
        <v>708</v>
      </c>
      <c r="C180" s="35" t="s">
        <v>37</v>
      </c>
      <c r="D180" s="35" t="s">
        <v>170</v>
      </c>
      <c r="E180" s="90" t="s">
        <v>172</v>
      </c>
      <c r="F180" s="33" t="s">
        <v>65</v>
      </c>
      <c r="G180" s="55"/>
      <c r="H180" s="36">
        <v>188.3</v>
      </c>
      <c r="J180" s="36">
        <v>188.3</v>
      </c>
    </row>
    <row r="181" spans="1:10" ht="12.75">
      <c r="A181" s="91" t="s">
        <v>30</v>
      </c>
      <c r="B181" s="72"/>
      <c r="C181" s="72"/>
      <c r="D181" s="92"/>
      <c r="E181" s="72"/>
      <c r="F181" s="72"/>
      <c r="G181" s="93"/>
      <c r="H181" s="26">
        <f>SUM(H14+H180)</f>
        <v>20075.899999999998</v>
      </c>
      <c r="J181" s="26">
        <f>SUM(J14+J180)</f>
        <v>19147.399999999998</v>
      </c>
    </row>
  </sheetData>
  <sheetProtection selectLockedCells="1" selectUnlockedCells="1"/>
  <mergeCells count="13">
    <mergeCell ref="A12:A13"/>
    <mergeCell ref="B12:F12"/>
    <mergeCell ref="H12:H13"/>
    <mergeCell ref="A9:H9"/>
    <mergeCell ref="A10:H10"/>
    <mergeCell ref="J12:J13"/>
    <mergeCell ref="D1:J1"/>
    <mergeCell ref="D2:J2"/>
    <mergeCell ref="D7:J7"/>
    <mergeCell ref="D3:J3"/>
    <mergeCell ref="D4:J4"/>
    <mergeCell ref="D6:J6"/>
    <mergeCell ref="D5:J5"/>
  </mergeCells>
  <printOptions/>
  <pageMargins left="1.1811023622047245" right="0.3937007874015748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2019-08-07T10:31:16Z</cp:lastPrinted>
  <dcterms:created xsi:type="dcterms:W3CDTF">2020-09-04T07:25:14Z</dcterms:created>
  <dcterms:modified xsi:type="dcterms:W3CDTF">2020-09-04T08:48:02Z</dcterms:modified>
  <cp:category/>
  <cp:version/>
  <cp:contentType/>
  <cp:contentStatus/>
</cp:coreProperties>
</file>