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<sst xmlns="http://schemas.openxmlformats.org/spreadsheetml/2006/main" count="277" uniqueCount="148">
  <si>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</si>
  <si>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</si>
  <si>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</si>
  <si>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</si>
  <si>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</si>
  <si>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</si>
  <si>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</si>
  <si>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</si>
  <si>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</si>
  <si>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</si>
  <si>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</si>
  <si>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</si>
  <si>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</si>
  <si>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</si>
  <si>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</si>
  <si>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</si>
  <si>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</si>
  <si>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</si>
  <si>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</si>
  <si>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</si>
  <si>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</si>
  <si>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</si>
  <si>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</si>
  <si>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</si>
  <si>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</si>
  <si>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</si>
  <si>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</si>
  <si>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</si>
  <si>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</si>
  <si>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</si>
  <si>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</si>
  <si>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</si>
  <si>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</si>
  <si>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</si>
  <si>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</si>
  <si>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</si>
  <si>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</si>
  <si>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</si>
  <si>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</si>
  <si>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</si>
  <si>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</si>
  <si>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</si>
  <si>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</si>
  <si>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</si>
  <si>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</si>
  <si>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</si>
  <si>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</si>
  <si>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</si>
  <si>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</si>
  <si>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</si>
  <si>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</si>
  <si>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</si>
  <si>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</si>
  <si>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</si>
  <si>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</si>
  <si>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</si>
  <si>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</si>
  <si>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</si>
  <si>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</si>
  <si>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</si>
  <si>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</si>
  <si>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</si>
  <si>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</si>
  <si>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</si>
  <si>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</si>
  <si>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</si>
  <si>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</si>
  <si>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</si>
  <si>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</si>
  <si>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</si>
  <si>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</si>
  <si>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</si>
  <si>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</si>
  <si>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</si>
  <si>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</si>
  <si>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</si>
  <si>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</si>
  <si>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</si>
  <si>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</si>
  <si>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</si>
  <si>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</si>
  <si>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</si>
  <si>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</si>
  <si>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</si>
  <si>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</si>
  <si>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</si>
  <si>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</si>
  <si>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</si>
  <si>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</si>
  <si>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</si>
  <si>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</si>
  <si>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</si>
  <si>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</si>
  <si>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</si>
  <si>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</si>
  <si>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</si>
  <si>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</si>
  <si>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</si>
  <si>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</si>
  <si>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</si>
  <si>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</si>
  <si>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</si>
  <si>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</si>
  <si>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</si>
  <si>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</si>
  <si>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</si>
  <si>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</si>
  <si>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</si>
  <si>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</si>
  <si>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</si>
  <si>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</si>
  <si>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</si>
  <si>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</si>
  <si>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</si>
  <si>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</si>
  <si>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</si>
  <si>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</si>
  <si>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</si>
  <si>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</si>
  <si>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</si>
  <si>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</si>
  <si>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</si>
  <si>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2019-2021 годы"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</si>
  <si>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</si>
  <si>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</si>
  <si>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2021 год и на плановый период 2022 и 2023 годов </t>
  </si>
  <si>
    <t>План                     на 2021 год</t>
  </si>
  <si>
    <t>План                           на 2022 год</t>
  </si>
  <si>
    <t>План                    на 2023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</si>
  <si>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2018-2021гг"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</si>
  <si>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2018-2021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</si>
  <si>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2018-2021 годы"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</si>
  <si>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</si>
  <si>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</si>
  <si>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</si>
  <si>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</si>
  <si>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МБУК "ДКО" п. Добрятино 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</si>
  <si>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2017-2021 годы"</t>
  </si>
  <si>
    <t>Основное мероприятие: "Развитие культурно- досуговой деятельности"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</si>
  <si>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</si>
  <si>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</si>
  <si>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</si>
  <si>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</si>
  <si>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</si>
  <si>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</si>
  <si>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</si>
  <si>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Приложение 2</t>
  </si>
  <si>
    <t>от 26.02.2021 № 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</si>
</sst>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6" t="s">
        <v>146</v>
      </c>
      <c r="D1" s="97"/>
      <c r="E1" s="97"/>
      <c r="F1" s="97"/>
      <c r="G1" s="97"/>
    </row>
    <row r="2" spans="1:7" ht="15">
      <c r="A2" s="1"/>
      <c r="C2" s="96" t="s">
        <v>25</v>
      </c>
      <c r="D2" s="97"/>
      <c r="E2" s="97"/>
      <c r="F2" s="97"/>
      <c r="G2" s="97"/>
    </row>
    <row r="3" spans="1:7" ht="15">
      <c r="A3" s="1"/>
      <c r="C3" s="96" t="s">
        <v>121</v>
      </c>
      <c r="D3" s="97"/>
      <c r="E3" s="97"/>
      <c r="F3" s="97"/>
      <c r="G3" s="97"/>
    </row>
    <row r="4" spans="1:7" ht="15">
      <c r="A4" s="1"/>
      <c r="C4" s="96" t="s">
        <v>27</v>
      </c>
      <c r="D4" s="97"/>
      <c r="E4" s="97"/>
      <c r="F4" s="97"/>
      <c r="G4" s="97"/>
    </row>
    <row r="5" spans="1:7" ht="15">
      <c r="A5" s="1"/>
      <c r="C5" s="96" t="s">
        <v>26</v>
      </c>
      <c r="D5" s="97"/>
      <c r="E5" s="97"/>
      <c r="F5" s="97"/>
      <c r="G5" s="97"/>
    </row>
    <row r="6" spans="1:7" ht="15">
      <c r="A6" s="1"/>
      <c r="C6" s="96" t="s">
        <v>24</v>
      </c>
      <c r="D6" s="97"/>
      <c r="E6" s="97"/>
      <c r="F6" s="97"/>
      <c r="G6" s="97"/>
    </row>
    <row r="7" spans="3:7" ht="15">
      <c r="C7" s="96" t="s">
        <v>147</v>
      </c>
      <c r="D7" s="97"/>
      <c r="E7" s="97"/>
      <c r="F7" s="97"/>
      <c r="G7" s="97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02" t="s">
        <v>125</v>
      </c>
      <c r="B9" s="102"/>
      <c r="C9" s="102"/>
      <c r="D9" s="102"/>
      <c r="E9" s="102"/>
      <c r="F9" s="60"/>
      <c r="G9" s="60"/>
    </row>
    <row r="10" spans="1:7" ht="12.75">
      <c r="A10" s="102"/>
      <c r="B10" s="102"/>
      <c r="C10" s="102"/>
      <c r="D10" s="102"/>
      <c r="E10" s="102"/>
      <c r="F10" s="60"/>
      <c r="G10" s="60"/>
    </row>
    <row r="11" spans="1:7" ht="51" customHeight="1">
      <c r="A11" s="102"/>
      <c r="B11" s="102"/>
      <c r="C11" s="102"/>
      <c r="D11" s="102"/>
      <c r="E11" s="102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28</v>
      </c>
    </row>
    <row r="13" spans="1:7" ht="12.75" customHeight="1">
      <c r="A13" s="103" t="s">
        <v>134</v>
      </c>
      <c r="B13" s="105" t="s">
        <v>0</v>
      </c>
      <c r="C13" s="106"/>
      <c r="D13" s="106"/>
      <c r="E13" s="98" t="s">
        <v>126</v>
      </c>
      <c r="F13" s="98" t="s">
        <v>127</v>
      </c>
      <c r="G13" s="100" t="s">
        <v>128</v>
      </c>
    </row>
    <row r="14" spans="1:7" ht="23.25" thickBot="1">
      <c r="A14" s="104"/>
      <c r="B14" s="65" t="s">
        <v>99</v>
      </c>
      <c r="C14" s="65" t="s">
        <v>29</v>
      </c>
      <c r="D14" s="65" t="s">
        <v>30</v>
      </c>
      <c r="E14" s="99"/>
      <c r="F14" s="99"/>
      <c r="G14" s="101"/>
    </row>
    <row r="15" spans="1:7" ht="15.75">
      <c r="A15" s="26" t="s">
        <v>1</v>
      </c>
      <c r="B15" s="34" t="s">
        <v>98</v>
      </c>
      <c r="C15" s="35"/>
      <c r="D15" s="35"/>
      <c r="E15" s="77">
        <f>SUM(E16+E24+E33+E37+E28+E52)</f>
        <v>667</v>
      </c>
      <c r="F15" s="77">
        <f>SUM(F16+F24+F33+F37+F28+F52)</f>
        <v>0</v>
      </c>
      <c r="G15" s="77">
        <f>SUM(G16+G24+G33+G37+G28+G52)</f>
        <v>0</v>
      </c>
    </row>
    <row r="16" spans="1:7" ht="57" customHeight="1">
      <c r="A16" s="9" t="s">
        <v>129</v>
      </c>
      <c r="B16" s="36" t="s">
        <v>31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25.5">
      <c r="A17" s="10" t="s">
        <v>32</v>
      </c>
      <c r="B17" s="38" t="s">
        <v>33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15.75">
      <c r="A18" s="11" t="s">
        <v>34</v>
      </c>
      <c r="B18" s="36" t="s">
        <v>35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15.75">
      <c r="A19" s="12" t="s">
        <v>2</v>
      </c>
      <c r="B19" s="37" t="s">
        <v>35</v>
      </c>
      <c r="C19" s="36" t="s">
        <v>3</v>
      </c>
      <c r="D19" s="37" t="s">
        <v>145</v>
      </c>
      <c r="E19" s="80">
        <v>35</v>
      </c>
      <c r="F19" s="80">
        <v>0</v>
      </c>
      <c r="G19" s="80">
        <v>0</v>
      </c>
    </row>
    <row r="20" spans="1:7" ht="15.75">
      <c r="A20" s="13" t="s">
        <v>23</v>
      </c>
      <c r="B20" s="36" t="s">
        <v>36</v>
      </c>
      <c r="C20" s="37"/>
      <c r="D20" s="37"/>
      <c r="E20" s="79">
        <f>SUM(E21)</f>
        <v>20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36</v>
      </c>
      <c r="C21" s="36" t="s">
        <v>3</v>
      </c>
      <c r="D21" s="37" t="s">
        <v>145</v>
      </c>
      <c r="E21" s="80">
        <v>20</v>
      </c>
      <c r="F21" s="80">
        <v>0</v>
      </c>
      <c r="G21" s="80">
        <v>0</v>
      </c>
    </row>
    <row r="22" spans="1:7" ht="15.75">
      <c r="A22" s="11" t="s">
        <v>106</v>
      </c>
      <c r="B22" s="36" t="s">
        <v>105</v>
      </c>
      <c r="C22" s="36"/>
      <c r="D22" s="37"/>
      <c r="E22" s="80">
        <f>SUM(E23)</f>
        <v>15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105</v>
      </c>
      <c r="C23" s="36" t="s">
        <v>3</v>
      </c>
      <c r="D23" s="37" t="s">
        <v>145</v>
      </c>
      <c r="E23" s="80">
        <v>15</v>
      </c>
      <c r="F23" s="80">
        <v>0</v>
      </c>
      <c r="G23" s="80">
        <v>0</v>
      </c>
    </row>
    <row r="24" spans="1:7" ht="38.25">
      <c r="A24" s="14" t="s">
        <v>130</v>
      </c>
      <c r="B24" s="36" t="s">
        <v>37</v>
      </c>
      <c r="C24" s="36"/>
      <c r="D24" s="37"/>
      <c r="E24" s="78">
        <f>SUM(E27)</f>
        <v>35</v>
      </c>
      <c r="F24" s="78">
        <f>SUM(F27)</f>
        <v>0</v>
      </c>
      <c r="G24" s="78">
        <f>SUM(G27)</f>
        <v>0</v>
      </c>
    </row>
    <row r="25" spans="1:7" ht="15">
      <c r="A25" s="15" t="s">
        <v>38</v>
      </c>
      <c r="B25" s="38" t="s">
        <v>39</v>
      </c>
      <c r="C25" s="37"/>
      <c r="D25" s="37"/>
      <c r="E25" s="79">
        <f aca="true" t="shared" si="0" ref="E25:G26">SUM(E26)</f>
        <v>35</v>
      </c>
      <c r="F25" s="79">
        <f t="shared" si="0"/>
        <v>0</v>
      </c>
      <c r="G25" s="79">
        <f t="shared" si="0"/>
        <v>0</v>
      </c>
    </row>
    <row r="26" spans="1:7" ht="15.75">
      <c r="A26" s="13" t="s">
        <v>4</v>
      </c>
      <c r="B26" s="36" t="s">
        <v>40</v>
      </c>
      <c r="C26" s="37"/>
      <c r="D26" s="37"/>
      <c r="E26" s="80">
        <f t="shared" si="0"/>
        <v>35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40</v>
      </c>
      <c r="C27" s="36" t="s">
        <v>3</v>
      </c>
      <c r="D27" s="37" t="s">
        <v>41</v>
      </c>
      <c r="E27" s="80">
        <v>35</v>
      </c>
      <c r="F27" s="80">
        <v>0</v>
      </c>
      <c r="G27" s="80">
        <v>0</v>
      </c>
    </row>
    <row r="28" spans="1:7" ht="29.25" customHeight="1">
      <c r="A28" s="14" t="s">
        <v>135</v>
      </c>
      <c r="B28" s="39" t="s">
        <v>42</v>
      </c>
      <c r="C28" s="40"/>
      <c r="D28" s="40"/>
      <c r="E28" s="81">
        <f aca="true" t="shared" si="1" ref="E28:G29">SUM(E29)</f>
        <v>77</v>
      </c>
      <c r="F28" s="81">
        <f t="shared" si="1"/>
        <v>0</v>
      </c>
      <c r="G28" s="81">
        <f t="shared" si="1"/>
        <v>0</v>
      </c>
    </row>
    <row r="29" spans="1:7" ht="15">
      <c r="A29" s="15" t="s">
        <v>43</v>
      </c>
      <c r="B29" s="41" t="s">
        <v>44</v>
      </c>
      <c r="C29" s="40"/>
      <c r="D29" s="40"/>
      <c r="E29" s="82">
        <f t="shared" si="1"/>
        <v>77</v>
      </c>
      <c r="F29" s="82">
        <f t="shared" si="1"/>
        <v>0</v>
      </c>
      <c r="G29" s="82">
        <f t="shared" si="1"/>
        <v>0</v>
      </c>
    </row>
    <row r="30" spans="1:7" ht="15.75">
      <c r="A30" s="13" t="s">
        <v>19</v>
      </c>
      <c r="B30" s="39" t="s">
        <v>45</v>
      </c>
      <c r="C30" s="40"/>
      <c r="D30" s="40"/>
      <c r="E30" s="83">
        <f>SUM(E31+E32)</f>
        <v>77</v>
      </c>
      <c r="F30" s="83">
        <f>SUM(F32)</f>
        <v>0</v>
      </c>
      <c r="G30" s="83">
        <f>SUM(G32)</f>
        <v>0</v>
      </c>
    </row>
    <row r="31" spans="1:7" ht="38.25">
      <c r="A31" s="12" t="s">
        <v>7</v>
      </c>
      <c r="B31" s="40" t="s">
        <v>45</v>
      </c>
      <c r="C31" s="39" t="s">
        <v>8</v>
      </c>
      <c r="D31" s="40" t="s">
        <v>46</v>
      </c>
      <c r="E31" s="83">
        <v>7</v>
      </c>
      <c r="F31" s="83">
        <v>0</v>
      </c>
      <c r="G31" s="83">
        <v>0</v>
      </c>
    </row>
    <row r="32" spans="1:7" ht="15.75">
      <c r="A32" s="12" t="s">
        <v>2</v>
      </c>
      <c r="B32" s="40" t="s">
        <v>45</v>
      </c>
      <c r="C32" s="39" t="s">
        <v>3</v>
      </c>
      <c r="D32" s="40" t="s">
        <v>46</v>
      </c>
      <c r="E32" s="83">
        <v>70</v>
      </c>
      <c r="F32" s="83">
        <v>0</v>
      </c>
      <c r="G32" s="83">
        <v>0</v>
      </c>
    </row>
    <row r="33" spans="1:7" ht="42.75" customHeight="1">
      <c r="A33" s="16" t="s">
        <v>137</v>
      </c>
      <c r="B33" s="39" t="s">
        <v>47</v>
      </c>
      <c r="C33" s="37"/>
      <c r="D33" s="37"/>
      <c r="E33" s="78">
        <f aca="true" t="shared" si="2" ref="E33:G35">SUM(E34)</f>
        <v>50</v>
      </c>
      <c r="F33" s="78">
        <f t="shared" si="2"/>
        <v>0</v>
      </c>
      <c r="G33" s="78">
        <f t="shared" si="2"/>
        <v>0</v>
      </c>
    </row>
    <row r="34" spans="1:7" ht="15">
      <c r="A34" s="17" t="s">
        <v>138</v>
      </c>
      <c r="B34" s="41" t="s">
        <v>48</v>
      </c>
      <c r="C34" s="37"/>
      <c r="D34" s="37"/>
      <c r="E34" s="79">
        <f t="shared" si="2"/>
        <v>50</v>
      </c>
      <c r="F34" s="79">
        <f t="shared" si="2"/>
        <v>0</v>
      </c>
      <c r="G34" s="79">
        <f t="shared" si="2"/>
        <v>0</v>
      </c>
    </row>
    <row r="35" spans="1:7" ht="15.75">
      <c r="A35" s="18" t="s">
        <v>16</v>
      </c>
      <c r="B35" s="39" t="s">
        <v>50</v>
      </c>
      <c r="C35" s="40"/>
      <c r="D35" s="40"/>
      <c r="E35" s="83">
        <f t="shared" si="2"/>
        <v>50</v>
      </c>
      <c r="F35" s="83">
        <f t="shared" si="2"/>
        <v>0</v>
      </c>
      <c r="G35" s="83">
        <f t="shared" si="2"/>
        <v>0</v>
      </c>
    </row>
    <row r="36" spans="1:7" ht="27.75" customHeight="1">
      <c r="A36" s="12" t="s">
        <v>5</v>
      </c>
      <c r="B36" s="40" t="s">
        <v>50</v>
      </c>
      <c r="C36" s="39" t="s">
        <v>6</v>
      </c>
      <c r="D36" s="40" t="s">
        <v>49</v>
      </c>
      <c r="E36" s="83">
        <v>50</v>
      </c>
      <c r="F36" s="83">
        <v>0</v>
      </c>
      <c r="G36" s="83">
        <v>0</v>
      </c>
    </row>
    <row r="37" spans="1:7" ht="38.25">
      <c r="A37" s="14" t="s">
        <v>131</v>
      </c>
      <c r="B37" s="39" t="s">
        <v>51</v>
      </c>
      <c r="C37" s="39"/>
      <c r="D37" s="40"/>
      <c r="E37" s="81">
        <f>SUM(E38)</f>
        <v>434</v>
      </c>
      <c r="F37" s="81">
        <f>SUM(F38)</f>
        <v>0</v>
      </c>
      <c r="G37" s="81">
        <f>SUM(G38)</f>
        <v>0</v>
      </c>
    </row>
    <row r="38" spans="1:7" ht="15.75">
      <c r="A38" s="27" t="s">
        <v>101</v>
      </c>
      <c r="B38" s="39" t="s">
        <v>53</v>
      </c>
      <c r="C38" s="40"/>
      <c r="D38" s="40"/>
      <c r="E38" s="83">
        <f>SUM(E39+E43+E46+E49)</f>
        <v>434</v>
      </c>
      <c r="F38" s="83">
        <f>SUM(F39+F43+F46+F49)</f>
        <v>0</v>
      </c>
      <c r="G38" s="83">
        <f>SUM(G39+G43+G46+G49)</f>
        <v>0</v>
      </c>
    </row>
    <row r="39" spans="1:7" ht="25.5">
      <c r="A39" s="28" t="s">
        <v>52</v>
      </c>
      <c r="B39" s="41" t="s">
        <v>54</v>
      </c>
      <c r="C39" s="40"/>
      <c r="D39" s="40"/>
      <c r="E39" s="82">
        <f>SUM(E40)</f>
        <v>354</v>
      </c>
      <c r="F39" s="82">
        <f>SUM(F40)</f>
        <v>0</v>
      </c>
      <c r="G39" s="82">
        <f>SUM(G40)</f>
        <v>0</v>
      </c>
    </row>
    <row r="40" spans="1:7" ht="15.75">
      <c r="A40" s="11" t="s">
        <v>22</v>
      </c>
      <c r="B40" s="39" t="s">
        <v>55</v>
      </c>
      <c r="C40" s="40"/>
      <c r="D40" s="40"/>
      <c r="E40" s="83">
        <f>SUM(E41+E42)</f>
        <v>354</v>
      </c>
      <c r="F40" s="83">
        <f>SUM(F41+F42)</f>
        <v>0</v>
      </c>
      <c r="G40" s="83">
        <f>SUM(G41+G42)</f>
        <v>0</v>
      </c>
    </row>
    <row r="41" spans="1:7" ht="15.75">
      <c r="A41" s="12" t="s">
        <v>2</v>
      </c>
      <c r="B41" s="40" t="s">
        <v>55</v>
      </c>
      <c r="C41" s="39" t="s">
        <v>3</v>
      </c>
      <c r="D41" s="40" t="s">
        <v>41</v>
      </c>
      <c r="E41" s="83">
        <v>350</v>
      </c>
      <c r="F41" s="83">
        <v>0</v>
      </c>
      <c r="G41" s="83">
        <v>0</v>
      </c>
    </row>
    <row r="42" spans="1:7" ht="15.75">
      <c r="A42" s="19" t="s">
        <v>18</v>
      </c>
      <c r="B42" s="40" t="s">
        <v>55</v>
      </c>
      <c r="C42" s="39" t="s">
        <v>10</v>
      </c>
      <c r="D42" s="40" t="s">
        <v>41</v>
      </c>
      <c r="E42" s="83">
        <v>4</v>
      </c>
      <c r="F42" s="83">
        <v>0</v>
      </c>
      <c r="G42" s="83">
        <v>0</v>
      </c>
    </row>
    <row r="43" spans="1:7" ht="15">
      <c r="A43" s="29" t="s">
        <v>102</v>
      </c>
      <c r="B43" s="41" t="s">
        <v>56</v>
      </c>
      <c r="C43" s="40"/>
      <c r="D43" s="40"/>
      <c r="E43" s="82">
        <f aca="true" t="shared" si="3" ref="E43:G44">SUM(E44)</f>
        <v>20</v>
      </c>
      <c r="F43" s="82">
        <f t="shared" si="3"/>
        <v>0</v>
      </c>
      <c r="G43" s="82">
        <f t="shared" si="3"/>
        <v>0</v>
      </c>
    </row>
    <row r="44" spans="1:7" ht="15.75">
      <c r="A44" s="13" t="s">
        <v>11</v>
      </c>
      <c r="B44" s="39" t="s">
        <v>57</v>
      </c>
      <c r="C44" s="40"/>
      <c r="D44" s="40"/>
      <c r="E44" s="83">
        <f t="shared" si="3"/>
        <v>20</v>
      </c>
      <c r="F44" s="83">
        <f t="shared" si="3"/>
        <v>0</v>
      </c>
      <c r="G44" s="83">
        <f t="shared" si="3"/>
        <v>0</v>
      </c>
    </row>
    <row r="45" spans="1:7" ht="15.75">
      <c r="A45" s="12" t="s">
        <v>2</v>
      </c>
      <c r="B45" s="40" t="s">
        <v>57</v>
      </c>
      <c r="C45" s="39" t="s">
        <v>3</v>
      </c>
      <c r="D45" s="40" t="s">
        <v>41</v>
      </c>
      <c r="E45" s="83">
        <v>20</v>
      </c>
      <c r="F45" s="83">
        <v>0</v>
      </c>
      <c r="G45" s="83">
        <v>0</v>
      </c>
    </row>
    <row r="46" spans="1:7" ht="15.75" customHeight="1">
      <c r="A46" s="30" t="s">
        <v>103</v>
      </c>
      <c r="B46" s="41" t="s">
        <v>58</v>
      </c>
      <c r="C46" s="40"/>
      <c r="D46" s="40"/>
      <c r="E46" s="82">
        <f>SUM(E47)</f>
        <v>30</v>
      </c>
      <c r="F46" s="82">
        <f aca="true" t="shared" si="4" ref="E46:G47">SUM(F47)</f>
        <v>0</v>
      </c>
      <c r="G46" s="82">
        <f t="shared" si="4"/>
        <v>0</v>
      </c>
    </row>
    <row r="47" spans="1:7" ht="15.75">
      <c r="A47" s="13" t="s">
        <v>21</v>
      </c>
      <c r="B47" s="39" t="s">
        <v>59</v>
      </c>
      <c r="C47" s="40"/>
      <c r="D47" s="40"/>
      <c r="E47" s="83">
        <f t="shared" si="4"/>
        <v>30</v>
      </c>
      <c r="F47" s="83">
        <f t="shared" si="4"/>
        <v>0</v>
      </c>
      <c r="G47" s="83">
        <f t="shared" si="4"/>
        <v>0</v>
      </c>
    </row>
    <row r="48" spans="1:7" ht="15.75">
      <c r="A48" s="12" t="s">
        <v>2</v>
      </c>
      <c r="B48" s="40" t="s">
        <v>59</v>
      </c>
      <c r="C48" s="39" t="s">
        <v>3</v>
      </c>
      <c r="D48" s="40" t="s">
        <v>41</v>
      </c>
      <c r="E48" s="83">
        <v>30</v>
      </c>
      <c r="F48" s="83">
        <v>0</v>
      </c>
      <c r="G48" s="83">
        <v>0</v>
      </c>
    </row>
    <row r="49" spans="1:7" ht="15">
      <c r="A49" s="15" t="s">
        <v>60</v>
      </c>
      <c r="B49" s="41" t="s">
        <v>96</v>
      </c>
      <c r="C49" s="40"/>
      <c r="D49" s="40"/>
      <c r="E49" s="82">
        <f>SUM(E51)</f>
        <v>30</v>
      </c>
      <c r="F49" s="82">
        <f>SUM(F51)</f>
        <v>0</v>
      </c>
      <c r="G49" s="82">
        <f>SUM(G51)</f>
        <v>0</v>
      </c>
    </row>
    <row r="50" spans="1:7" ht="15.75">
      <c r="A50" s="13" t="s">
        <v>95</v>
      </c>
      <c r="B50" s="39" t="s">
        <v>97</v>
      </c>
      <c r="C50" s="40"/>
      <c r="D50" s="40"/>
      <c r="E50" s="82">
        <f>SUM(E51)</f>
        <v>30</v>
      </c>
      <c r="F50" s="82">
        <f>SUM(F51)</f>
        <v>0</v>
      </c>
      <c r="G50" s="82">
        <f>SUM(G51)</f>
        <v>0</v>
      </c>
    </row>
    <row r="51" spans="1:7" ht="15.75">
      <c r="A51" s="12" t="s">
        <v>2</v>
      </c>
      <c r="B51" s="40" t="s">
        <v>97</v>
      </c>
      <c r="C51" s="39" t="s">
        <v>3</v>
      </c>
      <c r="D51" s="40" t="s">
        <v>41</v>
      </c>
      <c r="E51" s="83">
        <v>30</v>
      </c>
      <c r="F51" s="83">
        <v>0</v>
      </c>
      <c r="G51" s="83">
        <v>0</v>
      </c>
    </row>
    <row r="52" spans="1:7" ht="38.25">
      <c r="A52" s="66" t="s">
        <v>122</v>
      </c>
      <c r="B52" s="67" t="s">
        <v>109</v>
      </c>
      <c r="C52" s="67"/>
      <c r="D52" s="68"/>
      <c r="E52" s="84">
        <f>SUM(E53+E56)</f>
        <v>1</v>
      </c>
      <c r="F52" s="84">
        <f>SUM(F53+F56)</f>
        <v>0</v>
      </c>
      <c r="G52" s="84">
        <f>SUM(G53+G56)</f>
        <v>0</v>
      </c>
    </row>
    <row r="53" spans="1:7" ht="25.5">
      <c r="A53" s="69" t="s">
        <v>110</v>
      </c>
      <c r="B53" s="70" t="s">
        <v>111</v>
      </c>
      <c r="C53" s="67"/>
      <c r="D53" s="68"/>
      <c r="E53" s="85">
        <f aca="true" t="shared" si="5" ref="E53:G54">SUM(E54)</f>
        <v>0.5</v>
      </c>
      <c r="F53" s="85">
        <f t="shared" si="5"/>
        <v>0</v>
      </c>
      <c r="G53" s="85">
        <f t="shared" si="5"/>
        <v>0</v>
      </c>
    </row>
    <row r="54" spans="1:7" s="58" customFormat="1" ht="15.75">
      <c r="A54" s="71" t="s">
        <v>112</v>
      </c>
      <c r="B54" s="72" t="s">
        <v>113</v>
      </c>
      <c r="C54" s="67"/>
      <c r="D54" s="68"/>
      <c r="E54" s="86">
        <f t="shared" si="5"/>
        <v>0.5</v>
      </c>
      <c r="F54" s="86">
        <f t="shared" si="5"/>
        <v>0</v>
      </c>
      <c r="G54" s="86">
        <f t="shared" si="5"/>
        <v>0</v>
      </c>
    </row>
    <row r="55" spans="1:7" ht="15.75">
      <c r="A55" s="73" t="s">
        <v>2</v>
      </c>
      <c r="B55" s="74" t="s">
        <v>113</v>
      </c>
      <c r="C55" s="67" t="s">
        <v>3</v>
      </c>
      <c r="D55" s="68" t="s">
        <v>114</v>
      </c>
      <c r="E55" s="86">
        <v>0.5</v>
      </c>
      <c r="F55" s="86">
        <v>0</v>
      </c>
      <c r="G55" s="86">
        <v>0</v>
      </c>
    </row>
    <row r="56" spans="1:7" ht="15">
      <c r="A56" s="75" t="s">
        <v>115</v>
      </c>
      <c r="B56" s="70" t="s">
        <v>116</v>
      </c>
      <c r="C56" s="70"/>
      <c r="D56" s="76"/>
      <c r="E56" s="85">
        <f aca="true" t="shared" si="6" ref="E56:G57">SUM(E57)</f>
        <v>0.5</v>
      </c>
      <c r="F56" s="85">
        <f t="shared" si="6"/>
        <v>0</v>
      </c>
      <c r="G56" s="85">
        <f t="shared" si="6"/>
        <v>0</v>
      </c>
    </row>
    <row r="57" spans="1:7" ht="15.75">
      <c r="A57" s="71" t="s">
        <v>118</v>
      </c>
      <c r="B57" s="72" t="s">
        <v>117</v>
      </c>
      <c r="C57" s="67"/>
      <c r="D57" s="68"/>
      <c r="E57" s="86">
        <f t="shared" si="6"/>
        <v>0.5</v>
      </c>
      <c r="F57" s="86">
        <f t="shared" si="6"/>
        <v>0</v>
      </c>
      <c r="G57" s="86">
        <f t="shared" si="6"/>
        <v>0</v>
      </c>
    </row>
    <row r="58" spans="1:7" ht="15.75">
      <c r="A58" s="73" t="s">
        <v>2</v>
      </c>
      <c r="B58" s="74" t="s">
        <v>117</v>
      </c>
      <c r="C58" s="67" t="s">
        <v>3</v>
      </c>
      <c r="D58" s="68" t="s">
        <v>114</v>
      </c>
      <c r="E58" s="86">
        <v>0.5</v>
      </c>
      <c r="F58" s="86">
        <v>0</v>
      </c>
      <c r="G58" s="86">
        <v>0</v>
      </c>
    </row>
    <row r="59" spans="1:7" s="5" customFormat="1" ht="15.75">
      <c r="A59" s="20" t="s">
        <v>61</v>
      </c>
      <c r="B59" s="42" t="s">
        <v>65</v>
      </c>
      <c r="C59" s="43"/>
      <c r="D59" s="43"/>
      <c r="E59" s="87">
        <f>E60</f>
        <v>10963.600000000002</v>
      </c>
      <c r="F59" s="87">
        <f>F60</f>
        <v>7908.4</v>
      </c>
      <c r="G59" s="87">
        <f>G60</f>
        <v>7720.699999999999</v>
      </c>
    </row>
    <row r="60" spans="1:7" s="5" customFormat="1" ht="15.75">
      <c r="A60" s="21" t="s">
        <v>62</v>
      </c>
      <c r="B60" s="44" t="s">
        <v>66</v>
      </c>
      <c r="C60" s="43"/>
      <c r="D60" s="43"/>
      <c r="E60" s="54">
        <f>E61+E63+E65+E67+E69+E71+E80+E78+E82+E87+E91+E89+E93+E95+E97+E99+E101+E105+E109+E75+E85+E111</f>
        <v>10963.600000000002</v>
      </c>
      <c r="F60" s="54">
        <f>F61+F63+F65+F67+F69+F71+F80+F78+F82+F87+F91+F89+F93+F95+F97+F99+F101+F105+F109+F75+F85+F111</f>
        <v>7908.4</v>
      </c>
      <c r="G60" s="54">
        <f>G61+G63+G65+G67+G69+G71+G80+G78+G82+G87+G91+G89+G93+G95+G97+G99+G101+G105+G109+G75+G85+G111</f>
        <v>7720.699999999999</v>
      </c>
    </row>
    <row r="61" spans="1:7" ht="15.75">
      <c r="A61" s="22" t="s">
        <v>63</v>
      </c>
      <c r="B61" s="45">
        <v>9990000110</v>
      </c>
      <c r="C61" s="43"/>
      <c r="D61" s="43"/>
      <c r="E61" s="54">
        <f>SUM(E62)</f>
        <v>885</v>
      </c>
      <c r="F61" s="54">
        <f>SUM(F62)</f>
        <v>885</v>
      </c>
      <c r="G61" s="54">
        <f>SUM(G62)</f>
        <v>885</v>
      </c>
    </row>
    <row r="62" spans="1:7" ht="38.25">
      <c r="A62" s="23" t="s">
        <v>7</v>
      </c>
      <c r="B62" s="46">
        <v>9990000110</v>
      </c>
      <c r="C62" s="47" t="s">
        <v>8</v>
      </c>
      <c r="D62" s="43" t="s">
        <v>64</v>
      </c>
      <c r="E62" s="54">
        <v>885</v>
      </c>
      <c r="F62" s="54">
        <v>885</v>
      </c>
      <c r="G62" s="54">
        <v>885</v>
      </c>
    </row>
    <row r="63" spans="1:7" ht="15.75">
      <c r="A63" s="22" t="s">
        <v>67</v>
      </c>
      <c r="B63" s="45">
        <v>9990000190</v>
      </c>
      <c r="C63" s="47"/>
      <c r="D63" s="43"/>
      <c r="E63" s="54">
        <f>SUM(E64)</f>
        <v>85</v>
      </c>
      <c r="F63" s="54">
        <f>SUM(F64)</f>
        <v>85</v>
      </c>
      <c r="G63" s="54">
        <f>SUM(G64)</f>
        <v>85</v>
      </c>
    </row>
    <row r="64" spans="1:7" ht="15.75">
      <c r="A64" s="23" t="s">
        <v>2</v>
      </c>
      <c r="B64" s="46">
        <v>9990000190</v>
      </c>
      <c r="C64" s="47" t="s">
        <v>3</v>
      </c>
      <c r="D64" s="43" t="s">
        <v>64</v>
      </c>
      <c r="E64" s="54">
        <v>85</v>
      </c>
      <c r="F64" s="54">
        <v>85</v>
      </c>
      <c r="G64" s="54">
        <v>85</v>
      </c>
    </row>
    <row r="65" spans="1:7" ht="15" customHeight="1">
      <c r="A65" s="24" t="s">
        <v>69</v>
      </c>
      <c r="B65" s="47" t="s">
        <v>68</v>
      </c>
      <c r="C65" s="43"/>
      <c r="D65" s="43"/>
      <c r="E65" s="54">
        <f>SUM(E66)</f>
        <v>820</v>
      </c>
      <c r="F65" s="54">
        <f>SUM(F66)</f>
        <v>820</v>
      </c>
      <c r="G65" s="54">
        <f>SUM(G66)</f>
        <v>820</v>
      </c>
    </row>
    <row r="66" spans="1:7" ht="38.25">
      <c r="A66" s="23" t="s">
        <v>7</v>
      </c>
      <c r="B66" s="43" t="s">
        <v>68</v>
      </c>
      <c r="C66" s="47" t="s">
        <v>8</v>
      </c>
      <c r="D66" s="43" t="s">
        <v>64</v>
      </c>
      <c r="E66" s="54">
        <v>820</v>
      </c>
      <c r="F66" s="54">
        <v>820</v>
      </c>
      <c r="G66" s="54">
        <v>820</v>
      </c>
    </row>
    <row r="67" spans="1:7" ht="15.75">
      <c r="A67" s="24" t="s">
        <v>123</v>
      </c>
      <c r="B67" s="47" t="s">
        <v>70</v>
      </c>
      <c r="C67" s="47"/>
      <c r="D67" s="43"/>
      <c r="E67" s="54">
        <f>SUM(E68)</f>
        <v>30</v>
      </c>
      <c r="F67" s="54">
        <f>SUM(F68)</f>
        <v>30</v>
      </c>
      <c r="G67" s="54">
        <f>SUM(G68)</f>
        <v>30</v>
      </c>
    </row>
    <row r="68" spans="1:7" ht="15.75">
      <c r="A68" s="19" t="s">
        <v>18</v>
      </c>
      <c r="B68" s="43" t="s">
        <v>70</v>
      </c>
      <c r="C68" s="47">
        <v>800</v>
      </c>
      <c r="D68" s="43" t="s">
        <v>71</v>
      </c>
      <c r="E68" s="54">
        <v>30</v>
      </c>
      <c r="F68" s="54">
        <v>30</v>
      </c>
      <c r="G68" s="54">
        <v>30</v>
      </c>
    </row>
    <row r="69" spans="1:7" ht="15.75">
      <c r="A69" s="24" t="s">
        <v>67</v>
      </c>
      <c r="B69" s="48" t="s">
        <v>72</v>
      </c>
      <c r="C69" s="49"/>
      <c r="D69" s="43"/>
      <c r="E69" s="88">
        <f>SUM(E70)</f>
        <v>29.1</v>
      </c>
      <c r="F69" s="88">
        <f>SUM(F70)</f>
        <v>29.1</v>
      </c>
      <c r="G69" s="88">
        <f>SUM(G70)</f>
        <v>0</v>
      </c>
    </row>
    <row r="70" spans="1:7" ht="15.75">
      <c r="A70" s="19" t="s">
        <v>9</v>
      </c>
      <c r="B70" s="50" t="s">
        <v>72</v>
      </c>
      <c r="C70" s="51">
        <v>500</v>
      </c>
      <c r="D70" s="43" t="s">
        <v>73</v>
      </c>
      <c r="E70" s="88">
        <v>29.1</v>
      </c>
      <c r="F70" s="88">
        <v>29.1</v>
      </c>
      <c r="G70" s="88">
        <v>0</v>
      </c>
    </row>
    <row r="71" spans="1:7" ht="15.75">
      <c r="A71" s="24" t="s">
        <v>74</v>
      </c>
      <c r="B71" s="51" t="s">
        <v>75</v>
      </c>
      <c r="C71" s="51"/>
      <c r="D71" s="43"/>
      <c r="E71" s="88">
        <f>SUM(E72:E74)</f>
        <v>1643</v>
      </c>
      <c r="F71" s="88">
        <f>SUM(F72:F74)</f>
        <v>1350.5</v>
      </c>
      <c r="G71" s="88">
        <f>SUM(G72:G74)</f>
        <v>1172</v>
      </c>
    </row>
    <row r="72" spans="1:7" ht="38.25">
      <c r="A72" s="19" t="s">
        <v>7</v>
      </c>
      <c r="B72" s="49" t="s">
        <v>75</v>
      </c>
      <c r="C72" s="51" t="s">
        <v>8</v>
      </c>
      <c r="D72" s="43" t="s">
        <v>73</v>
      </c>
      <c r="E72" s="88">
        <v>1214</v>
      </c>
      <c r="F72" s="88">
        <v>1214</v>
      </c>
      <c r="G72" s="88">
        <v>1106</v>
      </c>
    </row>
    <row r="73" spans="1:7" ht="15.75">
      <c r="A73" s="19" t="s">
        <v>2</v>
      </c>
      <c r="B73" s="49" t="s">
        <v>75</v>
      </c>
      <c r="C73" s="51">
        <v>200</v>
      </c>
      <c r="D73" s="43" t="s">
        <v>73</v>
      </c>
      <c r="E73" s="88">
        <v>383</v>
      </c>
      <c r="F73" s="88">
        <v>90.5</v>
      </c>
      <c r="G73" s="88">
        <v>20</v>
      </c>
    </row>
    <row r="74" spans="1:7" ht="15.75">
      <c r="A74" s="19" t="s">
        <v>18</v>
      </c>
      <c r="B74" s="49" t="s">
        <v>75</v>
      </c>
      <c r="C74" s="51">
        <v>800</v>
      </c>
      <c r="D74" s="43" t="s">
        <v>73</v>
      </c>
      <c r="E74" s="88">
        <v>46</v>
      </c>
      <c r="F74" s="88">
        <v>46</v>
      </c>
      <c r="G74" s="88">
        <v>46</v>
      </c>
    </row>
    <row r="75" spans="1:7" ht="15.75">
      <c r="A75" s="31" t="s">
        <v>124</v>
      </c>
      <c r="B75" s="51" t="s">
        <v>104</v>
      </c>
      <c r="C75" s="51"/>
      <c r="D75" s="43"/>
      <c r="E75" s="88">
        <f>SUM(E76+E77)</f>
        <v>794</v>
      </c>
      <c r="F75" s="88">
        <f>SUM(F76+F77)</f>
        <v>600.5</v>
      </c>
      <c r="G75" s="88">
        <f>SUM(G76+G77)</f>
        <v>591</v>
      </c>
    </row>
    <row r="76" spans="1:7" ht="38.25">
      <c r="A76" s="19" t="s">
        <v>7</v>
      </c>
      <c r="B76" s="49" t="s">
        <v>104</v>
      </c>
      <c r="C76" s="51" t="s">
        <v>8</v>
      </c>
      <c r="D76" s="43" t="s">
        <v>73</v>
      </c>
      <c r="E76" s="88">
        <v>644</v>
      </c>
      <c r="F76" s="88">
        <v>570.5</v>
      </c>
      <c r="G76" s="88">
        <v>561</v>
      </c>
    </row>
    <row r="77" spans="1:7" ht="15.75">
      <c r="A77" s="19" t="s">
        <v>2</v>
      </c>
      <c r="B77" s="49" t="s">
        <v>104</v>
      </c>
      <c r="C77" s="51">
        <v>200</v>
      </c>
      <c r="D77" s="43" t="s">
        <v>73</v>
      </c>
      <c r="E77" s="88">
        <v>150</v>
      </c>
      <c r="F77" s="88">
        <v>30</v>
      </c>
      <c r="G77" s="88">
        <v>30</v>
      </c>
    </row>
    <row r="78" spans="1:7" ht="13.5" customHeight="1">
      <c r="A78" s="24" t="s">
        <v>77</v>
      </c>
      <c r="B78" s="51" t="s">
        <v>81</v>
      </c>
      <c r="C78" s="47"/>
      <c r="D78" s="43"/>
      <c r="E78" s="54">
        <f>SUM(E79)</f>
        <v>2</v>
      </c>
      <c r="F78" s="54">
        <f>SUM(F79)</f>
        <v>2</v>
      </c>
      <c r="G78" s="54">
        <f>SUM(G79)</f>
        <v>2</v>
      </c>
    </row>
    <row r="79" spans="1:7" ht="13.5" customHeight="1">
      <c r="A79" s="19" t="s">
        <v>18</v>
      </c>
      <c r="B79" s="49" t="s">
        <v>81</v>
      </c>
      <c r="C79" s="47">
        <v>800</v>
      </c>
      <c r="D79" s="43" t="s">
        <v>73</v>
      </c>
      <c r="E79" s="54">
        <v>2</v>
      </c>
      <c r="F79" s="54">
        <v>2</v>
      </c>
      <c r="G79" s="54">
        <v>2</v>
      </c>
    </row>
    <row r="80" spans="1:7" ht="25.5">
      <c r="A80" s="24" t="s">
        <v>76</v>
      </c>
      <c r="B80" s="47" t="s">
        <v>80</v>
      </c>
      <c r="C80" s="43"/>
      <c r="D80" s="43"/>
      <c r="E80" s="54">
        <f>SUM(E81)</f>
        <v>40</v>
      </c>
      <c r="F80" s="54">
        <f>SUM(F81)</f>
        <v>20</v>
      </c>
      <c r="G80" s="54">
        <f>SUM(G81)</f>
        <v>20</v>
      </c>
    </row>
    <row r="81" spans="1:7" ht="15.75">
      <c r="A81" s="23" t="s">
        <v>2</v>
      </c>
      <c r="B81" s="43" t="s">
        <v>80</v>
      </c>
      <c r="C81" s="47" t="s">
        <v>3</v>
      </c>
      <c r="D81" s="43" t="s">
        <v>73</v>
      </c>
      <c r="E81" s="54">
        <v>40</v>
      </c>
      <c r="F81" s="54">
        <v>20</v>
      </c>
      <c r="G81" s="54">
        <v>20</v>
      </c>
    </row>
    <row r="82" spans="1:7" ht="15.75" customHeight="1">
      <c r="A82" s="24" t="s">
        <v>78</v>
      </c>
      <c r="B82" s="47" t="s">
        <v>82</v>
      </c>
      <c r="C82" s="43"/>
      <c r="D82" s="43"/>
      <c r="E82" s="54">
        <f>SUM(E83:E84)</f>
        <v>236.4</v>
      </c>
      <c r="F82" s="54">
        <f>SUM(F83:F84)</f>
        <v>238.7</v>
      </c>
      <c r="G82" s="54">
        <f>SUM(G83:G84)</f>
        <v>247.5</v>
      </c>
    </row>
    <row r="83" spans="1:7" ht="38.25">
      <c r="A83" s="23" t="s">
        <v>7</v>
      </c>
      <c r="B83" s="43" t="s">
        <v>82</v>
      </c>
      <c r="C83" s="47" t="s">
        <v>8</v>
      </c>
      <c r="D83" s="43" t="s">
        <v>79</v>
      </c>
      <c r="E83" s="54">
        <v>200.5</v>
      </c>
      <c r="F83" s="54">
        <v>200.5</v>
      </c>
      <c r="G83" s="54">
        <v>200.5</v>
      </c>
    </row>
    <row r="84" spans="1:7" ht="15.75">
      <c r="A84" s="23" t="s">
        <v>2</v>
      </c>
      <c r="B84" s="43" t="s">
        <v>82</v>
      </c>
      <c r="C84" s="47" t="s">
        <v>3</v>
      </c>
      <c r="D84" s="43" t="s">
        <v>79</v>
      </c>
      <c r="E84" s="54">
        <v>35.9</v>
      </c>
      <c r="F84" s="54">
        <v>38.2</v>
      </c>
      <c r="G84" s="54">
        <v>47</v>
      </c>
    </row>
    <row r="85" spans="1:7" ht="25.5">
      <c r="A85" s="59" t="s">
        <v>120</v>
      </c>
      <c r="B85" s="47" t="s">
        <v>119</v>
      </c>
      <c r="C85" s="47"/>
      <c r="D85" s="43"/>
      <c r="E85" s="54">
        <f>SUM(E86)</f>
        <v>24</v>
      </c>
      <c r="F85" s="54">
        <f>SUM(F86)</f>
        <v>0</v>
      </c>
      <c r="G85" s="54">
        <f>SUM(G86)</f>
        <v>0</v>
      </c>
    </row>
    <row r="86" spans="1:7" ht="15.75">
      <c r="A86" s="23" t="s">
        <v>2</v>
      </c>
      <c r="B86" s="43" t="s">
        <v>119</v>
      </c>
      <c r="C86" s="47" t="s">
        <v>3</v>
      </c>
      <c r="D86" s="43" t="s">
        <v>145</v>
      </c>
      <c r="E86" s="54">
        <v>24</v>
      </c>
      <c r="F86" s="54">
        <v>0</v>
      </c>
      <c r="G86" s="54">
        <v>0</v>
      </c>
    </row>
    <row r="87" spans="1:7" ht="25.5">
      <c r="A87" s="24" t="s">
        <v>85</v>
      </c>
      <c r="B87" s="51" t="s">
        <v>83</v>
      </c>
      <c r="C87" s="43"/>
      <c r="D87" s="43"/>
      <c r="E87" s="54">
        <f>SUM(E88)</f>
        <v>1373.3</v>
      </c>
      <c r="F87" s="54">
        <f>SUM(F88)</f>
        <v>0</v>
      </c>
      <c r="G87" s="54">
        <f>SUM(G88)</f>
        <v>0</v>
      </c>
    </row>
    <row r="88" spans="1:7" ht="15.75">
      <c r="A88" s="19" t="s">
        <v>2</v>
      </c>
      <c r="B88" s="49" t="s">
        <v>83</v>
      </c>
      <c r="C88" s="47">
        <v>200</v>
      </c>
      <c r="D88" s="43" t="s">
        <v>84</v>
      </c>
      <c r="E88" s="54">
        <v>1373.3</v>
      </c>
      <c r="F88" s="54">
        <v>0</v>
      </c>
      <c r="G88" s="54">
        <v>0</v>
      </c>
    </row>
    <row r="89" spans="1:7" ht="15" customHeight="1">
      <c r="A89" s="24" t="s">
        <v>86</v>
      </c>
      <c r="B89" s="52">
        <v>9990009601</v>
      </c>
      <c r="C89" s="43"/>
      <c r="D89" s="43"/>
      <c r="E89" s="54">
        <f>SUM(E90)</f>
        <v>46.2</v>
      </c>
      <c r="F89" s="54">
        <f>SUM(F90)</f>
        <v>46.2</v>
      </c>
      <c r="G89" s="54">
        <f>SUM(G90)</f>
        <v>46.2</v>
      </c>
    </row>
    <row r="90" spans="1:7" ht="15.75">
      <c r="A90" s="19" t="s">
        <v>2</v>
      </c>
      <c r="B90" s="53">
        <v>9990009601</v>
      </c>
      <c r="C90" s="51" t="s">
        <v>3</v>
      </c>
      <c r="D90" s="49" t="s">
        <v>87</v>
      </c>
      <c r="E90" s="54">
        <v>46.2</v>
      </c>
      <c r="F90" s="54">
        <v>46.2</v>
      </c>
      <c r="G90" s="54">
        <v>46.2</v>
      </c>
    </row>
    <row r="91" spans="1:7" ht="15.75">
      <c r="A91" s="19" t="s">
        <v>100</v>
      </c>
      <c r="B91" s="52">
        <v>9990020100</v>
      </c>
      <c r="C91" s="43"/>
      <c r="D91" s="43"/>
      <c r="E91" s="54">
        <f>SUM(E92)</f>
        <v>8</v>
      </c>
      <c r="F91" s="54">
        <f>SUM(F92)</f>
        <v>30.9</v>
      </c>
      <c r="G91" s="54">
        <f>SUM(G92)</f>
        <v>42</v>
      </c>
    </row>
    <row r="92" spans="1:7" ht="15.75">
      <c r="A92" s="19" t="s">
        <v>2</v>
      </c>
      <c r="B92" s="53">
        <v>9990020100</v>
      </c>
      <c r="C92" s="51" t="s">
        <v>3</v>
      </c>
      <c r="D92" s="49" t="s">
        <v>87</v>
      </c>
      <c r="E92" s="54">
        <v>8</v>
      </c>
      <c r="F92" s="54">
        <v>30.9</v>
      </c>
      <c r="G92" s="54">
        <v>42</v>
      </c>
    </row>
    <row r="93" spans="1:7" ht="15.75">
      <c r="A93" s="24" t="s">
        <v>20</v>
      </c>
      <c r="B93" s="47" t="s">
        <v>88</v>
      </c>
      <c r="C93" s="51"/>
      <c r="D93" s="49"/>
      <c r="E93" s="54">
        <f>SUM(E94)</f>
        <v>76</v>
      </c>
      <c r="F93" s="54">
        <f>SUM(F94)</f>
        <v>50</v>
      </c>
      <c r="G93" s="54">
        <f>SUM(G94)</f>
        <v>50</v>
      </c>
    </row>
    <row r="94" spans="1:7" ht="15.75">
      <c r="A94" s="19" t="s">
        <v>18</v>
      </c>
      <c r="B94" s="43" t="s">
        <v>88</v>
      </c>
      <c r="C94" s="47">
        <v>800</v>
      </c>
      <c r="D94" s="43" t="s">
        <v>41</v>
      </c>
      <c r="E94" s="54">
        <v>76</v>
      </c>
      <c r="F94" s="54">
        <v>50</v>
      </c>
      <c r="G94" s="54">
        <v>50</v>
      </c>
    </row>
    <row r="95" spans="1:7" ht="25.5">
      <c r="A95" s="57" t="s">
        <v>107</v>
      </c>
      <c r="B95" s="32" t="s">
        <v>108</v>
      </c>
      <c r="C95" s="47"/>
      <c r="D95" s="43"/>
      <c r="E95" s="54">
        <f>SUM(E96)</f>
        <v>350</v>
      </c>
      <c r="F95" s="54">
        <f>SUM(F96)</f>
        <v>0</v>
      </c>
      <c r="G95" s="54">
        <f>SUM(G96)</f>
        <v>0</v>
      </c>
    </row>
    <row r="96" spans="1:7" ht="15.75">
      <c r="A96" s="56" t="s">
        <v>2</v>
      </c>
      <c r="B96" s="33" t="s">
        <v>108</v>
      </c>
      <c r="C96" s="47" t="s">
        <v>3</v>
      </c>
      <c r="D96" s="43" t="s">
        <v>41</v>
      </c>
      <c r="E96" s="54">
        <v>350</v>
      </c>
      <c r="F96" s="54">
        <v>0</v>
      </c>
      <c r="G96" s="54">
        <v>0</v>
      </c>
    </row>
    <row r="97" spans="1:7" ht="15.75">
      <c r="A97" s="90" t="s">
        <v>136</v>
      </c>
      <c r="B97" s="39" t="s">
        <v>139</v>
      </c>
      <c r="C97" s="37"/>
      <c r="D97" s="37"/>
      <c r="E97" s="80">
        <f>SUM(E98)</f>
        <v>2797.2</v>
      </c>
      <c r="F97" s="80">
        <f>SUM(F98)</f>
        <v>2030</v>
      </c>
      <c r="G97" s="80">
        <f>SUM(G98)</f>
        <v>2050.6</v>
      </c>
    </row>
    <row r="98" spans="1:7" ht="25.5">
      <c r="A98" s="92" t="s">
        <v>5</v>
      </c>
      <c r="B98" s="91" t="s">
        <v>139</v>
      </c>
      <c r="C98" s="36" t="s">
        <v>6</v>
      </c>
      <c r="D98" s="37" t="s">
        <v>49</v>
      </c>
      <c r="E98" s="80">
        <v>2797.2</v>
      </c>
      <c r="F98" s="80">
        <v>2030</v>
      </c>
      <c r="G98" s="80">
        <v>2050.6</v>
      </c>
    </row>
    <row r="99" spans="1:7" ht="63.75">
      <c r="A99" s="24" t="s">
        <v>141</v>
      </c>
      <c r="B99" s="32" t="s">
        <v>140</v>
      </c>
      <c r="C99" s="43"/>
      <c r="D99" s="43"/>
      <c r="E99" s="54">
        <f>SUM(E100)</f>
        <v>41.7</v>
      </c>
      <c r="F99" s="54">
        <f>SUM(F100)</f>
        <v>41.7</v>
      </c>
      <c r="G99" s="54">
        <f>SUM(G100)</f>
        <v>41.7</v>
      </c>
    </row>
    <row r="100" spans="1:7" ht="38.25">
      <c r="A100" s="23" t="s">
        <v>7</v>
      </c>
      <c r="B100" s="33" t="s">
        <v>140</v>
      </c>
      <c r="C100" s="47" t="s">
        <v>8</v>
      </c>
      <c r="D100" s="43" t="s">
        <v>49</v>
      </c>
      <c r="E100" s="54">
        <v>41.7</v>
      </c>
      <c r="F100" s="54">
        <v>41.7</v>
      </c>
      <c r="G100" s="54">
        <v>41.7</v>
      </c>
    </row>
    <row r="101" spans="1:7" ht="63.75">
      <c r="A101" s="27" t="s">
        <v>89</v>
      </c>
      <c r="B101" s="32" t="s">
        <v>144</v>
      </c>
      <c r="C101" s="40"/>
      <c r="D101" s="40"/>
      <c r="E101" s="83">
        <f>SUM(E102)</f>
        <v>662.7</v>
      </c>
      <c r="F101" s="83">
        <f>SUM(F102)</f>
        <v>662.7</v>
      </c>
      <c r="G101" s="83">
        <f>SUM(G102)</f>
        <v>662.7</v>
      </c>
    </row>
    <row r="102" spans="1:7" ht="25.5">
      <c r="A102" s="94" t="s">
        <v>5</v>
      </c>
      <c r="B102" s="33" t="s">
        <v>144</v>
      </c>
      <c r="C102" s="39" t="s">
        <v>6</v>
      </c>
      <c r="D102" s="40" t="s">
        <v>49</v>
      </c>
      <c r="E102" s="83">
        <v>662.7</v>
      </c>
      <c r="F102" s="83">
        <v>662.7</v>
      </c>
      <c r="G102" s="83">
        <v>662.7</v>
      </c>
    </row>
    <row r="103" spans="1:7" ht="15.75">
      <c r="A103" s="95" t="s">
        <v>132</v>
      </c>
      <c r="B103" s="93"/>
      <c r="C103" s="39"/>
      <c r="D103" s="40"/>
      <c r="E103" s="83">
        <v>629.5</v>
      </c>
      <c r="F103" s="83">
        <v>629.5</v>
      </c>
      <c r="G103" s="83">
        <v>629.5</v>
      </c>
    </row>
    <row r="104" spans="1:7" ht="15.75">
      <c r="A104" s="89" t="s">
        <v>133</v>
      </c>
      <c r="B104" s="33"/>
      <c r="C104" s="39"/>
      <c r="D104" s="40"/>
      <c r="E104" s="83">
        <v>33.2</v>
      </c>
      <c r="F104" s="83">
        <v>33.2</v>
      </c>
      <c r="G104" s="83">
        <v>33.2</v>
      </c>
    </row>
    <row r="105" spans="1:7" ht="15.75">
      <c r="A105" s="22" t="s">
        <v>90</v>
      </c>
      <c r="B105" s="47" t="s">
        <v>91</v>
      </c>
      <c r="C105" s="43"/>
      <c r="D105" s="43"/>
      <c r="E105" s="54">
        <f>SUM(E106:E108)</f>
        <v>929</v>
      </c>
      <c r="F105" s="54">
        <f>SUM(F106:F107)</f>
        <v>896.1</v>
      </c>
      <c r="G105" s="54">
        <f>SUM(G106:G107)</f>
        <v>885</v>
      </c>
    </row>
    <row r="106" spans="1:7" ht="43.5" customHeight="1">
      <c r="A106" s="23" t="s">
        <v>7</v>
      </c>
      <c r="B106" s="43" t="s">
        <v>91</v>
      </c>
      <c r="C106" s="47" t="s">
        <v>8</v>
      </c>
      <c r="D106" s="43" t="s">
        <v>92</v>
      </c>
      <c r="E106" s="54">
        <v>798</v>
      </c>
      <c r="F106" s="54">
        <v>798</v>
      </c>
      <c r="G106" s="54">
        <v>798</v>
      </c>
    </row>
    <row r="107" spans="1:7" ht="15.75">
      <c r="A107" s="23" t="s">
        <v>2</v>
      </c>
      <c r="B107" s="43" t="s">
        <v>91</v>
      </c>
      <c r="C107" s="47" t="s">
        <v>3</v>
      </c>
      <c r="D107" s="43" t="s">
        <v>92</v>
      </c>
      <c r="E107" s="54">
        <v>130</v>
      </c>
      <c r="F107" s="54">
        <v>98.1</v>
      </c>
      <c r="G107" s="54">
        <v>87</v>
      </c>
    </row>
    <row r="108" spans="1:7" ht="15.75">
      <c r="A108" s="23" t="s">
        <v>18</v>
      </c>
      <c r="B108" s="43" t="s">
        <v>91</v>
      </c>
      <c r="C108" s="47" t="s">
        <v>10</v>
      </c>
      <c r="D108" s="43" t="s">
        <v>49</v>
      </c>
      <c r="E108" s="54">
        <v>1</v>
      </c>
      <c r="F108" s="54">
        <v>0</v>
      </c>
      <c r="G108" s="54">
        <v>0</v>
      </c>
    </row>
    <row r="109" spans="1:7" ht="15" customHeight="1">
      <c r="A109" s="24" t="s">
        <v>93</v>
      </c>
      <c r="B109" s="52">
        <v>9990010950</v>
      </c>
      <c r="C109" s="43"/>
      <c r="D109" s="43"/>
      <c r="E109" s="54">
        <f>SUM(E110)</f>
        <v>90</v>
      </c>
      <c r="F109" s="54">
        <f>SUM(F110)</f>
        <v>90</v>
      </c>
      <c r="G109" s="54">
        <f>SUM(G110)</f>
        <v>90</v>
      </c>
    </row>
    <row r="110" spans="1:7" ht="15.75">
      <c r="A110" s="23" t="s">
        <v>12</v>
      </c>
      <c r="B110" s="53">
        <v>9990010950</v>
      </c>
      <c r="C110" s="47">
        <v>300</v>
      </c>
      <c r="D110" s="43" t="s">
        <v>94</v>
      </c>
      <c r="E110" s="54">
        <v>90</v>
      </c>
      <c r="F110" s="54">
        <v>90</v>
      </c>
      <c r="G110" s="54">
        <v>90</v>
      </c>
    </row>
    <row r="111" spans="1:7" ht="15.75">
      <c r="A111" s="24" t="s">
        <v>142</v>
      </c>
      <c r="B111" s="52" t="s">
        <v>17</v>
      </c>
      <c r="C111" s="47"/>
      <c r="D111" s="43"/>
      <c r="E111" s="54">
        <f>SUM(E112)</f>
        <v>1</v>
      </c>
      <c r="F111" s="54">
        <f>SUM(F112)</f>
        <v>0</v>
      </c>
      <c r="G111" s="54">
        <f>SUM(G112)</f>
        <v>0</v>
      </c>
    </row>
    <row r="112" spans="1:7" ht="18" customHeight="1">
      <c r="A112" s="19" t="s">
        <v>13</v>
      </c>
      <c r="B112" s="43" t="s">
        <v>17</v>
      </c>
      <c r="C112" s="47" t="s">
        <v>14</v>
      </c>
      <c r="D112" s="43" t="s">
        <v>143</v>
      </c>
      <c r="E112" s="54">
        <v>1</v>
      </c>
      <c r="F112" s="54">
        <v>0</v>
      </c>
      <c r="G112" s="54">
        <v>0</v>
      </c>
    </row>
    <row r="113" spans="1:7" ht="15.75">
      <c r="A113" s="25" t="s">
        <v>15</v>
      </c>
      <c r="B113" s="55"/>
      <c r="C113" s="55"/>
      <c r="D113" s="55"/>
      <c r="E113" s="87">
        <f>SUM(E15+E59)</f>
        <v>11630.600000000002</v>
      </c>
      <c r="F113" s="87">
        <f>SUM(F15+F59)</f>
        <v>7908.4</v>
      </c>
      <c r="G113" s="87">
        <f>SUM(G15+G59)</f>
        <v>7720.699999999999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2021-03-01T12:37:15Z</cp:lastPrinted>
  <dcterms:created xsi:type="dcterms:W3CDTF">2018-12-11T11:39:36Z</dcterms:created>
  <dcterms:modified xsi:type="dcterms:W3CDTF">2021-03-11T08:12:39Z</dcterms:modified>
  <cp:category/>
  <cp:version/>
  <cp:contentType/>
  <cp:contentStatus/>
</cp:coreProperties>
</file>