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4" sheetId="1" r:id="rId1"/>
  </sheets>
  <definedNames>
    <definedName name="_xlnm._FilterDatabase" localSheetId="0" hidden="1">'Приложение 4'!$A$15:$K$206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<sst xmlns="http://schemas.openxmlformats.org/spreadsheetml/2006/main" count="857" uniqueCount="221">
  <si>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</si>
  <si>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</si>
  <si>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</si>
  <si>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</si>
  <si>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</si>
  <si>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</si>
  <si>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</si>
  <si>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</si>
  <si>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</si>
  <si>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</si>
  <si>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</si>
  <si>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</si>
  <si>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</si>
  <si>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</si>
  <si>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</si>
  <si>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</si>
  <si>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</si>
  <si>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</si>
  <si>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</si>
  <si>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</si>
  <si>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</si>
  <si>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</si>
  <si>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</si>
  <si>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</si>
  <si>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</si>
  <si>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</si>
  <si>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</si>
  <si>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</si>
  <si>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</si>
  <si>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</si>
  <si>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</si>
  <si>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</si>
  <si>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</si>
  <si>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</si>
  <si>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</si>
  <si>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</si>
  <si>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</si>
  <si>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</si>
  <si>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</si>
  <si>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</si>
  <si>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</si>
  <si>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</si>
  <si>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</si>
  <si>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</si>
  <si>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</si>
  <si>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</si>
  <si>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</si>
  <si>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</si>
  <si>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</si>
  <si>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</si>
  <si>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</si>
  <si>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</si>
  <si>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</si>
  <si>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</si>
  <si>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</si>
  <si>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</si>
  <si>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</si>
  <si>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</si>
  <si>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</si>
  <si>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</si>
  <si>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</si>
  <si>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</si>
  <si>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</si>
  <si>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</si>
  <si>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</si>
  <si>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</si>
  <si>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</si>
  <si>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</si>
  <si>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</si>
  <si>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</si>
  <si>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</si>
  <si>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</si>
  <si>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</si>
  <si>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</si>
  <si>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</si>
  <si>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</si>
  <si>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</si>
  <si>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</si>
  <si>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</si>
  <si>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</si>
  <si>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</si>
  <si>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</si>
  <si>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</si>
  <si>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</si>
  <si>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</si>
  <si>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</si>
  <si>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</si>
  <si>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</si>
  <si>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</si>
  <si>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</si>
  <si>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</si>
  <si>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</si>
  <si>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</si>
  <si>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</si>
  <si>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</si>
  <si>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</si>
  <si>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</si>
  <si>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</si>
  <si>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</si>
  <si>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</si>
  <si>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</si>
  <si>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</si>
  <si>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</si>
  <si>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</si>
  <si>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</si>
  <si>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</si>
  <si>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</si>
  <si>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</si>
  <si>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</si>
  <si>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</si>
  <si>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</si>
  <si>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</si>
  <si>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</si>
  <si>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</si>
  <si>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</si>
  <si>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</si>
  <si>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</si>
  <si>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</si>
  <si>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</si>
  <si>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</si>
  <si>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</si>
  <si>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</si>
  <si>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</si>
  <si>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</si>
  <si>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</si>
  <si>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</si>
  <si>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</si>
  <si>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</si>
  <si>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</si>
  <si>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</si>
  <si>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</si>
  <si>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</si>
  <si>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</si>
  <si>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</si>
  <si>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</si>
  <si>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</si>
  <si>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</si>
  <si>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</si>
  <si>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</si>
  <si>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</si>
  <si>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</si>
  <si>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</si>
  <si>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</si>
  <si>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</si>
  <si>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</si>
  <si>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</si>
  <si>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</si>
  <si>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</si>
  <si>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</si>
  <si>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</si>
  <si>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</si>
  <si>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</si>
  <si>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</si>
  <si>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</si>
  <si>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</si>
  <si>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</si>
  <si>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</si>
  <si>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</si>
  <si>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</si>
  <si>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</si>
  <si>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</si>
  <si>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</si>
  <si>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</si>
  <si>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</si>
  <si>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</si>
  <si>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</si>
  <si>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</si>
  <si>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</si>
  <si>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</si>
  <si>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</si>
  <si>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</si>
  <si>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</si>
  <si>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</si>
  <si>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</si>
  <si>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</si>
  <si>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</si>
  <si>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</si>
  <si>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</si>
  <si>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</si>
  <si>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</si>
  <si>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</si>
  <si>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</si>
  <si>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</si>
  <si>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</si>
  <si>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</si>
  <si>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</si>
  <si>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t>99900Д0590</t>
  </si>
  <si>
    <t>9990071960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</si>
  <si>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</si>
  <si>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</si>
  <si>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</si>
  <si>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</si>
  <si>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</si>
  <si>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</si>
  <si>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</si>
  <si>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</si>
  <si>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</si>
  <si>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Обустройство детских площадок</t>
  </si>
  <si>
    <t>0510320330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</si>
  <si>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</si>
  <si>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</si>
  <si>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04002Д1590</t>
  </si>
  <si>
    <t>Сметно-техничская документация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</si>
  <si>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</si>
  <si>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</si>
  <si>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</si>
  <si>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</si>
  <si>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0400300000</t>
  </si>
  <si>
    <t>04003Д3590</t>
  </si>
  <si>
    <t>Основное мероприятие : "Сметная документация"</t>
  </si>
  <si>
    <r>
      <t xml:space="preserve">Основное мероприятие :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</si>
  <si>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Расчет, проверка сметной документации на капитальный ремонт помещений в здании МБУК «ДКО» п.Добрятино</t>
  </si>
  <si>
    <t>Приложение 4</t>
  </si>
  <si>
    <t>040A155196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</si>
  <si>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</si>
  <si>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за счет средств федерального бюджета</t>
  </si>
  <si>
    <t>040A100000</t>
  </si>
  <si>
    <t>Социальное обеспечение населения</t>
  </si>
  <si>
    <t>Резервный фонд администрации муниципального образования</t>
  </si>
  <si>
    <t>Основное мероприятие "Федеральный проект "Культурная среда" национального проекта "Культура"</t>
  </si>
  <si>
    <t>от 24.12.2021 № 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</si>
</sst>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64">
      <selection activeCell="H54" sqref="H54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7" t="s">
        <v>212</v>
      </c>
      <c r="E1" s="117"/>
      <c r="F1" s="117"/>
      <c r="G1" s="117"/>
      <c r="H1" s="117"/>
      <c r="I1" s="118"/>
      <c r="J1" s="118"/>
      <c r="K1" s="118"/>
    </row>
    <row r="2" spans="1:11" ht="14.25" customHeight="1">
      <c r="A2" s="1"/>
      <c r="B2" s="6"/>
      <c r="C2" s="6"/>
      <c r="D2" s="117" t="s">
        <v>48</v>
      </c>
      <c r="E2" s="117"/>
      <c r="F2" s="117"/>
      <c r="G2" s="117"/>
      <c r="H2" s="117"/>
      <c r="I2" s="118"/>
      <c r="J2" s="118"/>
      <c r="K2" s="118"/>
    </row>
    <row r="3" spans="1:11" ht="14.25" customHeight="1">
      <c r="A3" s="1"/>
      <c r="B3" s="6"/>
      <c r="C3" s="6"/>
      <c r="D3" s="117" t="s">
        <v>162</v>
      </c>
      <c r="E3" s="118"/>
      <c r="F3" s="118"/>
      <c r="G3" s="118"/>
      <c r="H3" s="118"/>
      <c r="I3" s="118"/>
      <c r="J3" s="118"/>
      <c r="K3" s="118"/>
    </row>
    <row r="4" spans="1:11" ht="14.25" customHeight="1">
      <c r="A4" s="1"/>
      <c r="B4" s="6"/>
      <c r="C4" s="6"/>
      <c r="D4" s="117" t="s">
        <v>50</v>
      </c>
      <c r="E4" s="118"/>
      <c r="F4" s="118"/>
      <c r="G4" s="118"/>
      <c r="H4" s="118"/>
      <c r="I4" s="118"/>
      <c r="J4" s="118"/>
      <c r="K4" s="118"/>
    </row>
    <row r="5" spans="1:11" ht="14.25" customHeight="1">
      <c r="A5" s="1"/>
      <c r="B5" s="6"/>
      <c r="C5" s="6"/>
      <c r="D5" s="117" t="s">
        <v>49</v>
      </c>
      <c r="E5" s="118"/>
      <c r="F5" s="118"/>
      <c r="G5" s="118"/>
      <c r="H5" s="118"/>
      <c r="I5" s="118"/>
      <c r="J5" s="118"/>
      <c r="K5" s="118"/>
    </row>
    <row r="6" spans="1:11" ht="14.25" customHeight="1">
      <c r="A6" s="1"/>
      <c r="B6" s="6"/>
      <c r="C6" s="6"/>
      <c r="D6" s="117" t="s">
        <v>47</v>
      </c>
      <c r="E6" s="118"/>
      <c r="F6" s="118"/>
      <c r="G6" s="118"/>
      <c r="H6" s="118"/>
      <c r="I6" s="118"/>
      <c r="J6" s="118"/>
      <c r="K6" s="118"/>
    </row>
    <row r="7" spans="1:11" ht="15" customHeight="1">
      <c r="A7" s="3"/>
      <c r="B7" s="6"/>
      <c r="C7" s="6"/>
      <c r="D7" s="117" t="s">
        <v>220</v>
      </c>
      <c r="E7" s="117"/>
      <c r="F7" s="117"/>
      <c r="G7" s="117"/>
      <c r="H7" s="117"/>
      <c r="I7" s="118"/>
      <c r="J7" s="118"/>
      <c r="K7" s="118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5" t="s">
        <v>0</v>
      </c>
      <c r="B9" s="115"/>
      <c r="C9" s="115"/>
      <c r="D9" s="115"/>
      <c r="E9" s="115"/>
      <c r="F9" s="115"/>
      <c r="G9" s="115"/>
      <c r="H9" s="115"/>
      <c r="I9" s="100"/>
      <c r="J9" s="100"/>
      <c r="K9" s="100"/>
    </row>
    <row r="10" spans="1:11" ht="18">
      <c r="A10" s="115" t="s">
        <v>163</v>
      </c>
      <c r="B10" s="115"/>
      <c r="C10" s="115"/>
      <c r="D10" s="115"/>
      <c r="E10" s="115"/>
      <c r="F10" s="115"/>
      <c r="G10" s="115"/>
      <c r="H10" s="115"/>
      <c r="I10" s="100"/>
      <c r="J10" s="100"/>
      <c r="K10" s="100"/>
    </row>
    <row r="11" spans="1:11" ht="18">
      <c r="A11" s="116" t="s">
        <v>172</v>
      </c>
      <c r="B11" s="116"/>
      <c r="C11" s="116"/>
      <c r="D11" s="116"/>
      <c r="E11" s="116"/>
      <c r="F11" s="116"/>
      <c r="G11" s="116"/>
      <c r="H11" s="116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51</v>
      </c>
    </row>
    <row r="13" spans="1:11" ht="12.75" customHeight="1" thickBot="1">
      <c r="A13" s="112" t="s">
        <v>177</v>
      </c>
      <c r="B13" s="113" t="s">
        <v>1</v>
      </c>
      <c r="C13" s="113"/>
      <c r="D13" s="113"/>
      <c r="E13" s="113"/>
      <c r="F13" s="113"/>
      <c r="G13" s="105"/>
      <c r="H13" s="114" t="s">
        <v>178</v>
      </c>
      <c r="I13" s="100"/>
      <c r="J13" s="114" t="s">
        <v>179</v>
      </c>
      <c r="K13" s="114" t="s">
        <v>180</v>
      </c>
    </row>
    <row r="14" spans="1:11" ht="34.5" customHeight="1" thickBot="1">
      <c r="A14" s="112"/>
      <c r="B14" s="106" t="s">
        <v>173</v>
      </c>
      <c r="C14" s="119" t="s">
        <v>174</v>
      </c>
      <c r="D14" s="120"/>
      <c r="E14" s="107" t="s">
        <v>175</v>
      </c>
      <c r="F14" s="107" t="s">
        <v>176</v>
      </c>
      <c r="G14" s="108" t="s">
        <v>2</v>
      </c>
      <c r="H14" s="114"/>
      <c r="I14" s="100"/>
      <c r="J14" s="114"/>
      <c r="K14" s="114"/>
    </row>
    <row r="15" spans="1:11" ht="25.5">
      <c r="A15" s="10" t="s">
        <v>164</v>
      </c>
      <c r="B15" s="66" t="s">
        <v>3</v>
      </c>
      <c r="C15" s="66"/>
      <c r="D15" s="66"/>
      <c r="E15" s="66"/>
      <c r="F15" s="67"/>
      <c r="G15" s="66"/>
      <c r="H15" s="46">
        <f>SUM(H16+H54+H61+H77+H91+H136+H176+H187+H194)</f>
        <v>29081</v>
      </c>
      <c r="I15" s="47"/>
      <c r="J15" s="46">
        <f>SUM(J16+J54+J61+J77+J91+J136+J176+J187+J194)</f>
        <v>7908.4</v>
      </c>
      <c r="K15" s="46">
        <f>SUM(K16+K54+K61+K77+K91+K136+K176+K187+K194)</f>
        <v>7720.7</v>
      </c>
    </row>
    <row r="16" spans="1:11" ht="12.75">
      <c r="A16" s="28" t="s">
        <v>72</v>
      </c>
      <c r="B16" s="68">
        <v>703</v>
      </c>
      <c r="C16" s="67" t="s">
        <v>26</v>
      </c>
      <c r="D16" s="67" t="s">
        <v>59</v>
      </c>
      <c r="E16" s="68"/>
      <c r="F16" s="69"/>
      <c r="G16" s="66"/>
      <c r="H16" s="48">
        <f>SUM(H17+H26+H33+H38)</f>
        <v>4629.429999999999</v>
      </c>
      <c r="I16" s="47"/>
      <c r="J16" s="48">
        <f>SUM(J17+J33+J38)</f>
        <v>3822.1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26</v>
      </c>
      <c r="D17" s="71" t="s">
        <v>27</v>
      </c>
      <c r="E17" s="72"/>
      <c r="F17" s="73"/>
      <c r="G17" s="72"/>
      <c r="H17" s="49">
        <f>SUM(H20+H22+H24)</f>
        <v>2053.18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56</v>
      </c>
      <c r="B18" s="70" t="s">
        <v>3</v>
      </c>
      <c r="C18" s="73" t="s">
        <v>26</v>
      </c>
      <c r="D18" s="73" t="s">
        <v>27</v>
      </c>
      <c r="E18" s="73" t="s">
        <v>129</v>
      </c>
      <c r="F18" s="73"/>
      <c r="G18" s="72"/>
      <c r="H18" s="49">
        <f>SUM(H19)</f>
        <v>2053.1800000000003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58</v>
      </c>
      <c r="B19" s="74" t="s">
        <v>3</v>
      </c>
      <c r="C19" s="75" t="s">
        <v>26</v>
      </c>
      <c r="D19" s="75" t="s">
        <v>27</v>
      </c>
      <c r="E19" s="76">
        <v>9990000000</v>
      </c>
      <c r="F19" s="73"/>
      <c r="G19" s="72"/>
      <c r="H19" s="49">
        <f>SUM(H20+H24+H22)</f>
        <v>2053.1800000000003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37</v>
      </c>
      <c r="B20" s="70" t="s">
        <v>3</v>
      </c>
      <c r="C20" s="73" t="s">
        <v>26</v>
      </c>
      <c r="D20" s="73" t="s">
        <v>27</v>
      </c>
      <c r="E20" s="77">
        <v>9990000110</v>
      </c>
      <c r="F20" s="78"/>
      <c r="G20" s="72"/>
      <c r="H20" s="51">
        <f>SUM(H21)</f>
        <v>919.1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26</v>
      </c>
      <c r="D21" s="75" t="s">
        <v>27</v>
      </c>
      <c r="E21" s="76">
        <v>9990000110</v>
      </c>
      <c r="F21" s="79" t="s">
        <v>6</v>
      </c>
      <c r="G21" s="79"/>
      <c r="H21" s="53">
        <v>919.1</v>
      </c>
      <c r="I21" s="50"/>
      <c r="J21" s="53">
        <v>885</v>
      </c>
      <c r="K21" s="53">
        <v>885</v>
      </c>
    </row>
    <row r="22" spans="1:11" ht="12.75">
      <c r="A22" s="23" t="s">
        <v>60</v>
      </c>
      <c r="B22" s="74" t="s">
        <v>3</v>
      </c>
      <c r="C22" s="75" t="s">
        <v>26</v>
      </c>
      <c r="D22" s="75" t="s">
        <v>27</v>
      </c>
      <c r="E22" s="80">
        <v>9990000190</v>
      </c>
      <c r="F22" s="74"/>
      <c r="G22" s="79"/>
      <c r="H22" s="54">
        <f>SUM(H23)</f>
        <v>130.5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26</v>
      </c>
      <c r="D23" s="75" t="s">
        <v>27</v>
      </c>
      <c r="E23" s="76">
        <v>9990000190</v>
      </c>
      <c r="F23" s="79">
        <v>200</v>
      </c>
      <c r="G23" s="79"/>
      <c r="H23" s="53">
        <v>130.5</v>
      </c>
      <c r="I23" s="50"/>
      <c r="J23" s="53">
        <v>85</v>
      </c>
      <c r="K23" s="53">
        <v>85</v>
      </c>
    </row>
    <row r="24" spans="1:11" ht="25.5">
      <c r="A24" s="24" t="s">
        <v>71</v>
      </c>
      <c r="B24" s="70" t="s">
        <v>3</v>
      </c>
      <c r="C24" s="73" t="s">
        <v>26</v>
      </c>
      <c r="D24" s="73" t="s">
        <v>27</v>
      </c>
      <c r="E24" s="77" t="s">
        <v>85</v>
      </c>
      <c r="F24" s="73"/>
      <c r="G24" s="70"/>
      <c r="H24" s="51">
        <f>SUM(H25:H25)</f>
        <v>1003.58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26</v>
      </c>
      <c r="D25" s="73" t="s">
        <v>27</v>
      </c>
      <c r="E25" s="81" t="s">
        <v>85</v>
      </c>
      <c r="F25" s="71" t="s">
        <v>6</v>
      </c>
      <c r="G25" s="82"/>
      <c r="H25" s="49">
        <v>1003.58</v>
      </c>
      <c r="I25" s="50"/>
      <c r="J25" s="49">
        <v>820</v>
      </c>
      <c r="K25" s="49">
        <v>820</v>
      </c>
    </row>
    <row r="26" spans="1:11" ht="12.75" hidden="1">
      <c r="A26" s="25" t="s">
        <v>81</v>
      </c>
      <c r="B26" s="70" t="s">
        <v>3</v>
      </c>
      <c r="C26" s="71" t="s">
        <v>26</v>
      </c>
      <c r="D26" s="71" t="s">
        <v>83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56</v>
      </c>
      <c r="B27" s="70">
        <v>708</v>
      </c>
      <c r="C27" s="73" t="s">
        <v>26</v>
      </c>
      <c r="D27" s="73" t="s">
        <v>83</v>
      </c>
      <c r="E27" s="73" t="s">
        <v>129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58</v>
      </c>
      <c r="B28" s="70">
        <v>708</v>
      </c>
      <c r="C28" s="73" t="s">
        <v>26</v>
      </c>
      <c r="D28" s="73" t="s">
        <v>83</v>
      </c>
      <c r="E28" s="73" t="s">
        <v>86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160</v>
      </c>
      <c r="B29" s="70" t="s">
        <v>3</v>
      </c>
      <c r="C29" s="73" t="s">
        <v>26</v>
      </c>
      <c r="D29" s="73" t="s">
        <v>83</v>
      </c>
      <c r="E29" s="77" t="s">
        <v>156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26</v>
      </c>
      <c r="D30" s="75" t="s">
        <v>83</v>
      </c>
      <c r="E30" s="81" t="s">
        <v>156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161</v>
      </c>
      <c r="B31" s="70" t="s">
        <v>3</v>
      </c>
      <c r="C31" s="73" t="s">
        <v>26</v>
      </c>
      <c r="D31" s="73" t="s">
        <v>83</v>
      </c>
      <c r="E31" s="77" t="s">
        <v>157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26</v>
      </c>
      <c r="D32" s="75" t="s">
        <v>83</v>
      </c>
      <c r="E32" s="81" t="s">
        <v>157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170</v>
      </c>
      <c r="B33" s="70">
        <v>703</v>
      </c>
      <c r="C33" s="71" t="s">
        <v>26</v>
      </c>
      <c r="D33" s="71" t="s">
        <v>28</v>
      </c>
      <c r="E33" s="72"/>
      <c r="F33" s="78"/>
      <c r="G33" s="72"/>
      <c r="H33" s="51">
        <f>SUM(H36)</f>
        <v>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56</v>
      </c>
      <c r="B34" s="70">
        <v>703</v>
      </c>
      <c r="C34" s="73" t="s">
        <v>26</v>
      </c>
      <c r="D34" s="73" t="s">
        <v>28</v>
      </c>
      <c r="E34" s="73" t="s">
        <v>129</v>
      </c>
      <c r="F34" s="78"/>
      <c r="G34" s="72"/>
      <c r="H34" s="49">
        <f>SUM(H35)</f>
        <v>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58</v>
      </c>
      <c r="B35" s="70">
        <v>703</v>
      </c>
      <c r="C35" s="73" t="s">
        <v>26</v>
      </c>
      <c r="D35" s="73" t="s">
        <v>28</v>
      </c>
      <c r="E35" s="73" t="s">
        <v>86</v>
      </c>
      <c r="F35" s="78"/>
      <c r="G35" s="72"/>
      <c r="H35" s="49">
        <f>SUM(H36)</f>
        <v>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38</v>
      </c>
      <c r="B36" s="70">
        <v>703</v>
      </c>
      <c r="C36" s="73" t="s">
        <v>26</v>
      </c>
      <c r="D36" s="73" t="s">
        <v>28</v>
      </c>
      <c r="E36" s="71" t="s">
        <v>87</v>
      </c>
      <c r="F36" s="73"/>
      <c r="G36" s="82"/>
      <c r="H36" s="51">
        <f>SUM(H37)</f>
        <v>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26</v>
      </c>
      <c r="D37" s="73" t="s">
        <v>28</v>
      </c>
      <c r="E37" s="73" t="s">
        <v>87</v>
      </c>
      <c r="F37" s="71">
        <v>800</v>
      </c>
      <c r="G37" s="82"/>
      <c r="H37" s="49">
        <v>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26</v>
      </c>
      <c r="D38" s="71" t="s">
        <v>29</v>
      </c>
      <c r="E38" s="73"/>
      <c r="F38" s="73"/>
      <c r="G38" s="70"/>
      <c r="H38" s="49">
        <f>SUM(H41+H43+H47+H52+H50)</f>
        <v>2576.2499999999995</v>
      </c>
      <c r="I38" s="50"/>
      <c r="J38" s="49">
        <f>SUM(J41+J43+J47+J52+J50)</f>
        <v>2002.1</v>
      </c>
      <c r="K38" s="49">
        <f>SUM(K41+K43+K47+K52+K50)</f>
        <v>1785</v>
      </c>
    </row>
    <row r="39" spans="1:11" ht="12.75">
      <c r="A39" s="27" t="s">
        <v>56</v>
      </c>
      <c r="B39" s="70" t="s">
        <v>3</v>
      </c>
      <c r="C39" s="73" t="s">
        <v>26</v>
      </c>
      <c r="D39" s="73" t="s">
        <v>29</v>
      </c>
      <c r="E39" s="73" t="s">
        <v>129</v>
      </c>
      <c r="F39" s="73"/>
      <c r="G39" s="70"/>
      <c r="H39" s="49">
        <f>SUM(H40)</f>
        <v>30.8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58</v>
      </c>
      <c r="B40" s="70" t="s">
        <v>3</v>
      </c>
      <c r="C40" s="73" t="s">
        <v>26</v>
      </c>
      <c r="D40" s="73" t="s">
        <v>29</v>
      </c>
      <c r="E40" s="73" t="s">
        <v>86</v>
      </c>
      <c r="F40" s="73"/>
      <c r="G40" s="70"/>
      <c r="H40" s="49">
        <f>SUM(H41)</f>
        <v>30.8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60</v>
      </c>
      <c r="B41" s="70" t="s">
        <v>3</v>
      </c>
      <c r="C41" s="73" t="s">
        <v>26</v>
      </c>
      <c r="D41" s="73" t="s">
        <v>29</v>
      </c>
      <c r="E41" s="71" t="s">
        <v>88</v>
      </c>
      <c r="F41" s="73"/>
      <c r="G41" s="70"/>
      <c r="H41" s="51">
        <f>SUM(H42)</f>
        <v>30.8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26</v>
      </c>
      <c r="D42" s="73" t="s">
        <v>29</v>
      </c>
      <c r="E42" s="73" t="s">
        <v>88</v>
      </c>
      <c r="F42" s="71">
        <v>500</v>
      </c>
      <c r="G42" s="82"/>
      <c r="H42" s="49">
        <v>30.8</v>
      </c>
      <c r="I42" s="50"/>
      <c r="J42" s="49">
        <v>29.1</v>
      </c>
      <c r="K42" s="49">
        <v>0</v>
      </c>
    </row>
    <row r="43" spans="1:11" ht="12.75">
      <c r="A43" s="21" t="s">
        <v>61</v>
      </c>
      <c r="B43" s="70" t="s">
        <v>3</v>
      </c>
      <c r="C43" s="73" t="s">
        <v>26</v>
      </c>
      <c r="D43" s="73" t="s">
        <v>29</v>
      </c>
      <c r="E43" s="71" t="s">
        <v>89</v>
      </c>
      <c r="F43" s="73"/>
      <c r="G43" s="82"/>
      <c r="H43" s="51">
        <f>SUM(H44+H45+H46)</f>
        <v>1590.6</v>
      </c>
      <c r="I43" s="52"/>
      <c r="J43" s="51">
        <f>SUM(J44+J45+J46)</f>
        <v>1350.5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26</v>
      </c>
      <c r="D44" s="73" t="s">
        <v>29</v>
      </c>
      <c r="E44" s="73" t="s">
        <v>89</v>
      </c>
      <c r="F44" s="82" t="s">
        <v>6</v>
      </c>
      <c r="G44" s="82"/>
      <c r="H44" s="49">
        <v>1169.6</v>
      </c>
      <c r="I44" s="50"/>
      <c r="J44" s="49">
        <v>1214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26</v>
      </c>
      <c r="D45" s="75" t="s">
        <v>29</v>
      </c>
      <c r="E45" s="75" t="s">
        <v>89</v>
      </c>
      <c r="F45" s="79">
        <v>200</v>
      </c>
      <c r="G45" s="79"/>
      <c r="H45" s="53">
        <v>390.8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26</v>
      </c>
      <c r="D46" s="73" t="s">
        <v>29</v>
      </c>
      <c r="E46" s="73" t="s">
        <v>89</v>
      </c>
      <c r="F46" s="82">
        <v>800</v>
      </c>
      <c r="G46" s="82"/>
      <c r="H46" s="49">
        <v>30.2</v>
      </c>
      <c r="I46" s="50"/>
      <c r="J46" s="49">
        <v>46</v>
      </c>
      <c r="K46" s="49">
        <v>46</v>
      </c>
    </row>
    <row r="47" spans="1:11" ht="12.75">
      <c r="A47" s="25" t="s">
        <v>122</v>
      </c>
      <c r="B47" s="70"/>
      <c r="C47" s="73"/>
      <c r="D47" s="73"/>
      <c r="E47" s="71" t="s">
        <v>121</v>
      </c>
      <c r="F47" s="82"/>
      <c r="G47" s="82"/>
      <c r="H47" s="49">
        <f>SUM(H48+H49)</f>
        <v>880.5</v>
      </c>
      <c r="I47" s="50"/>
      <c r="J47" s="49">
        <f>SUM(J48+J49)</f>
        <v>600.5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26</v>
      </c>
      <c r="D48" s="73" t="s">
        <v>29</v>
      </c>
      <c r="E48" s="73" t="s">
        <v>121</v>
      </c>
      <c r="F48" s="82">
        <v>100</v>
      </c>
      <c r="G48" s="82"/>
      <c r="H48" s="49">
        <v>622</v>
      </c>
      <c r="I48" s="50"/>
      <c r="J48" s="49">
        <v>570.5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26</v>
      </c>
      <c r="D49" s="75" t="s">
        <v>29</v>
      </c>
      <c r="E49" s="75" t="s">
        <v>121</v>
      </c>
      <c r="F49" s="82">
        <v>200</v>
      </c>
      <c r="G49" s="82"/>
      <c r="H49" s="49">
        <v>258.5</v>
      </c>
      <c r="I49" s="50"/>
      <c r="J49" s="49">
        <v>30</v>
      </c>
      <c r="K49" s="49">
        <v>30</v>
      </c>
    </row>
    <row r="50" spans="1:11" ht="25.5">
      <c r="A50" s="21" t="s">
        <v>40</v>
      </c>
      <c r="B50" s="70" t="s">
        <v>3</v>
      </c>
      <c r="C50" s="73" t="s">
        <v>26</v>
      </c>
      <c r="D50" s="73" t="s">
        <v>29</v>
      </c>
      <c r="E50" s="71" t="s">
        <v>91</v>
      </c>
      <c r="F50" s="73"/>
      <c r="G50" s="70"/>
      <c r="H50" s="51">
        <f>SUM(H51)</f>
        <v>1.9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26</v>
      </c>
      <c r="D51" s="73" t="s">
        <v>29</v>
      </c>
      <c r="E51" s="73" t="s">
        <v>91</v>
      </c>
      <c r="F51" s="82">
        <v>800</v>
      </c>
      <c r="G51" s="82"/>
      <c r="H51" s="49">
        <v>1.9</v>
      </c>
      <c r="I51" s="50"/>
      <c r="J51" s="49">
        <v>2</v>
      </c>
      <c r="K51" s="49">
        <v>2</v>
      </c>
    </row>
    <row r="52" spans="1:11" ht="25.5">
      <c r="A52" s="21" t="s">
        <v>39</v>
      </c>
      <c r="B52" s="70" t="s">
        <v>3</v>
      </c>
      <c r="C52" s="73" t="s">
        <v>26</v>
      </c>
      <c r="D52" s="73" t="s">
        <v>29</v>
      </c>
      <c r="E52" s="71" t="s">
        <v>90</v>
      </c>
      <c r="F52" s="73"/>
      <c r="G52" s="70"/>
      <c r="H52" s="51">
        <f>SUM(H53)</f>
        <v>72.45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26</v>
      </c>
      <c r="D53" s="75" t="s">
        <v>29</v>
      </c>
      <c r="E53" s="75" t="s">
        <v>90</v>
      </c>
      <c r="F53" s="83" t="s">
        <v>11</v>
      </c>
      <c r="G53" s="79"/>
      <c r="H53" s="53">
        <v>72.45</v>
      </c>
      <c r="I53" s="50"/>
      <c r="J53" s="53">
        <v>20</v>
      </c>
      <c r="K53" s="53">
        <v>20</v>
      </c>
    </row>
    <row r="54" spans="1:11" ht="12.75">
      <c r="A54" s="17" t="s">
        <v>64</v>
      </c>
      <c r="B54" s="70" t="s">
        <v>3</v>
      </c>
      <c r="C54" s="71" t="s">
        <v>30</v>
      </c>
      <c r="D54" s="71" t="s">
        <v>59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30</v>
      </c>
      <c r="D55" s="71" t="s">
        <v>31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56</v>
      </c>
      <c r="B56" s="70" t="s">
        <v>3</v>
      </c>
      <c r="C56" s="73" t="s">
        <v>30</v>
      </c>
      <c r="D56" s="73" t="s">
        <v>31</v>
      </c>
      <c r="E56" s="73" t="s">
        <v>129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58</v>
      </c>
      <c r="B57" s="70" t="s">
        <v>3</v>
      </c>
      <c r="C57" s="73" t="s">
        <v>30</v>
      </c>
      <c r="D57" s="73" t="s">
        <v>31</v>
      </c>
      <c r="E57" s="73" t="s">
        <v>86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41</v>
      </c>
      <c r="B58" s="70" t="s">
        <v>3</v>
      </c>
      <c r="C58" s="73" t="s">
        <v>30</v>
      </c>
      <c r="D58" s="73" t="s">
        <v>31</v>
      </c>
      <c r="E58" s="71" t="s">
        <v>92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30</v>
      </c>
      <c r="D59" s="73" t="s">
        <v>31</v>
      </c>
      <c r="E59" s="73" t="s">
        <v>92</v>
      </c>
      <c r="F59" s="82" t="s">
        <v>6</v>
      </c>
      <c r="G59" s="82"/>
      <c r="H59" s="49">
        <v>169</v>
      </c>
      <c r="I59" s="50"/>
      <c r="J59" s="49">
        <v>200.5</v>
      </c>
      <c r="K59" s="49">
        <v>200.5</v>
      </c>
    </row>
    <row r="60" spans="1:11" ht="12.75">
      <c r="A60" s="16" t="s">
        <v>62</v>
      </c>
      <c r="B60" s="70" t="s">
        <v>3</v>
      </c>
      <c r="C60" s="73" t="s">
        <v>30</v>
      </c>
      <c r="D60" s="73" t="s">
        <v>31</v>
      </c>
      <c r="E60" s="73" t="s">
        <v>92</v>
      </c>
      <c r="F60" s="82">
        <v>200</v>
      </c>
      <c r="G60" s="82"/>
      <c r="H60" s="49">
        <v>67.4</v>
      </c>
      <c r="I60" s="50"/>
      <c r="J60" s="49">
        <v>38.2</v>
      </c>
      <c r="K60" s="49">
        <v>47</v>
      </c>
    </row>
    <row r="61" spans="1:11" ht="12.75">
      <c r="A61" s="40" t="s">
        <v>65</v>
      </c>
      <c r="B61" s="70">
        <v>703</v>
      </c>
      <c r="C61" s="71" t="s">
        <v>31</v>
      </c>
      <c r="D61" s="71" t="s">
        <v>59</v>
      </c>
      <c r="E61" s="73"/>
      <c r="F61" s="82"/>
      <c r="G61" s="82"/>
      <c r="H61" s="49">
        <f>SUM(H62+H73)</f>
        <v>35.5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196</v>
      </c>
      <c r="B62" s="70">
        <v>703</v>
      </c>
      <c r="C62" s="71" t="s">
        <v>31</v>
      </c>
      <c r="D62" s="71" t="s">
        <v>35</v>
      </c>
      <c r="E62" s="78"/>
      <c r="F62" s="84"/>
      <c r="G62" s="85"/>
      <c r="H62" s="49">
        <f>SUM(H63)</f>
        <v>11.5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185</v>
      </c>
      <c r="B63" s="70" t="s">
        <v>3</v>
      </c>
      <c r="C63" s="73" t="s">
        <v>31</v>
      </c>
      <c r="D63" s="73" t="s">
        <v>35</v>
      </c>
      <c r="E63" s="73" t="s">
        <v>130</v>
      </c>
      <c r="F63" s="73"/>
      <c r="G63" s="85"/>
      <c r="H63" s="49">
        <f>SUM(H64)</f>
        <v>11.5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63</v>
      </c>
      <c r="B64" s="70" t="s">
        <v>3</v>
      </c>
      <c r="C64" s="73" t="s">
        <v>31</v>
      </c>
      <c r="D64" s="73" t="s">
        <v>35</v>
      </c>
      <c r="E64" s="73" t="s">
        <v>93</v>
      </c>
      <c r="F64" s="73"/>
      <c r="G64" s="85"/>
      <c r="H64" s="49">
        <f>SUM(H65+H69+H71)</f>
        <v>11.5</v>
      </c>
      <c r="I64" s="50"/>
      <c r="J64" s="49">
        <f>SUM(J65+J67+J69+J72)</f>
        <v>0</v>
      </c>
      <c r="K64" s="49">
        <f>SUM(K65+K67+K69)</f>
        <v>0</v>
      </c>
    </row>
    <row r="65" spans="1:11" ht="12.75" hidden="1">
      <c r="A65" s="26" t="s">
        <v>53</v>
      </c>
      <c r="B65" s="70" t="s">
        <v>3</v>
      </c>
      <c r="C65" s="73" t="s">
        <v>31</v>
      </c>
      <c r="D65" s="73" t="s">
        <v>35</v>
      </c>
      <c r="E65" s="71" t="s">
        <v>94</v>
      </c>
      <c r="F65" s="73"/>
      <c r="G65" s="82"/>
      <c r="H65" s="51">
        <f>SUM(H66)</f>
        <v>0</v>
      </c>
      <c r="I65" s="52"/>
      <c r="J65" s="51">
        <f>SUM(J66)</f>
        <v>0</v>
      </c>
      <c r="K65" s="51">
        <f>SUM(K66)</f>
        <v>0</v>
      </c>
    </row>
    <row r="66" spans="1:11" ht="12.75" hidden="1">
      <c r="A66" s="41" t="s">
        <v>7</v>
      </c>
      <c r="B66" s="70" t="s">
        <v>3</v>
      </c>
      <c r="C66" s="73" t="s">
        <v>31</v>
      </c>
      <c r="D66" s="73" t="s">
        <v>35</v>
      </c>
      <c r="E66" s="73" t="s">
        <v>94</v>
      </c>
      <c r="F66" s="82">
        <v>200</v>
      </c>
      <c r="G66" s="82"/>
      <c r="H66" s="49">
        <v>0</v>
      </c>
      <c r="I66" s="50"/>
      <c r="J66" s="49">
        <v>0</v>
      </c>
      <c r="K66" s="49">
        <v>0</v>
      </c>
    </row>
    <row r="67" spans="1:11" ht="25.5" hidden="1">
      <c r="A67" s="26" t="s">
        <v>115</v>
      </c>
      <c r="B67" s="70" t="s">
        <v>3</v>
      </c>
      <c r="C67" s="73" t="s">
        <v>31</v>
      </c>
      <c r="D67" s="73" t="s">
        <v>32</v>
      </c>
      <c r="E67" s="71" t="s">
        <v>95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31</v>
      </c>
      <c r="D68" s="73" t="s">
        <v>32</v>
      </c>
      <c r="E68" s="73" t="s">
        <v>95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54</v>
      </c>
      <c r="B69" s="70" t="s">
        <v>3</v>
      </c>
      <c r="C69" s="73" t="s">
        <v>31</v>
      </c>
      <c r="D69" s="73" t="s">
        <v>35</v>
      </c>
      <c r="E69" s="71" t="s">
        <v>96</v>
      </c>
      <c r="F69" s="73"/>
      <c r="G69" s="82"/>
      <c r="H69" s="51">
        <f>SUM(H70)</f>
        <v>11.5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31</v>
      </c>
      <c r="D70" s="73" t="s">
        <v>35</v>
      </c>
      <c r="E70" s="73" t="s">
        <v>96</v>
      </c>
      <c r="F70" s="71">
        <v>200</v>
      </c>
      <c r="G70" s="82"/>
      <c r="H70" s="49">
        <v>11.5</v>
      </c>
      <c r="I70" s="50"/>
      <c r="J70" s="49">
        <v>0</v>
      </c>
      <c r="K70" s="49">
        <v>0</v>
      </c>
    </row>
    <row r="71" spans="1:11" ht="15" customHeight="1" hidden="1">
      <c r="A71" s="42" t="s">
        <v>124</v>
      </c>
      <c r="B71" s="70" t="s">
        <v>3</v>
      </c>
      <c r="C71" s="73" t="s">
        <v>31</v>
      </c>
      <c r="D71" s="73" t="s">
        <v>35</v>
      </c>
      <c r="E71" s="71" t="s">
        <v>123</v>
      </c>
      <c r="F71" s="71"/>
      <c r="G71" s="82"/>
      <c r="H71" s="51">
        <f>SUM(H72)</f>
        <v>0</v>
      </c>
      <c r="I71" s="52"/>
      <c r="J71" s="51">
        <f>SUM(J72)</f>
        <v>0</v>
      </c>
      <c r="K71" s="51">
        <f>SUM(K72)</f>
        <v>0</v>
      </c>
    </row>
    <row r="72" spans="1:11" ht="12.75" hidden="1">
      <c r="A72" s="41" t="s">
        <v>7</v>
      </c>
      <c r="B72" s="70" t="s">
        <v>3</v>
      </c>
      <c r="C72" s="73" t="s">
        <v>31</v>
      </c>
      <c r="D72" s="73" t="s">
        <v>35</v>
      </c>
      <c r="E72" s="73" t="s">
        <v>123</v>
      </c>
      <c r="F72" s="71" t="s">
        <v>11</v>
      </c>
      <c r="G72" s="82"/>
      <c r="H72" s="49">
        <v>0</v>
      </c>
      <c r="I72" s="50"/>
      <c r="J72" s="49">
        <v>0</v>
      </c>
      <c r="K72" s="49">
        <v>0</v>
      </c>
    </row>
    <row r="73" spans="1:11" ht="12.75">
      <c r="A73" s="41" t="s">
        <v>56</v>
      </c>
      <c r="B73" s="70" t="s">
        <v>3</v>
      </c>
      <c r="C73" s="73" t="s">
        <v>31</v>
      </c>
      <c r="D73" s="73" t="s">
        <v>35</v>
      </c>
      <c r="E73" s="73" t="s">
        <v>129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58</v>
      </c>
      <c r="B74" s="70" t="s">
        <v>3</v>
      </c>
      <c r="C74" s="73" t="s">
        <v>31</v>
      </c>
      <c r="D74" s="73" t="s">
        <v>35</v>
      </c>
      <c r="E74" s="73" t="s">
        <v>86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154</v>
      </c>
      <c r="B75" s="70" t="s">
        <v>3</v>
      </c>
      <c r="C75" s="73" t="s">
        <v>31</v>
      </c>
      <c r="D75" s="73" t="s">
        <v>35</v>
      </c>
      <c r="E75" s="71" t="s">
        <v>153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31</v>
      </c>
      <c r="D76" s="73" t="s">
        <v>32</v>
      </c>
      <c r="E76" s="73" t="s">
        <v>153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66</v>
      </c>
      <c r="B77" s="70" t="s">
        <v>3</v>
      </c>
      <c r="C77" s="71" t="s">
        <v>27</v>
      </c>
      <c r="D77" s="71" t="s">
        <v>59</v>
      </c>
      <c r="E77" s="73"/>
      <c r="F77" s="71"/>
      <c r="G77" s="82"/>
      <c r="H77" s="49">
        <f>SUM(H78+H83)</f>
        <v>1500.1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171</v>
      </c>
      <c r="B78" s="70" t="s">
        <v>3</v>
      </c>
      <c r="C78" s="71" t="s">
        <v>27</v>
      </c>
      <c r="D78" s="71" t="s">
        <v>32</v>
      </c>
      <c r="E78" s="78"/>
      <c r="F78" s="84"/>
      <c r="G78" s="72"/>
      <c r="H78" s="49">
        <f>SUM(H81)</f>
        <v>1499.1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56</v>
      </c>
      <c r="B79" s="70" t="s">
        <v>3</v>
      </c>
      <c r="C79" s="73" t="s">
        <v>27</v>
      </c>
      <c r="D79" s="73" t="s">
        <v>32</v>
      </c>
      <c r="E79" s="73" t="s">
        <v>129</v>
      </c>
      <c r="F79" s="84"/>
      <c r="G79" s="72"/>
      <c r="H79" s="49">
        <f>SUM(H80)</f>
        <v>1499.1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58</v>
      </c>
      <c r="B80" s="70" t="s">
        <v>3</v>
      </c>
      <c r="C80" s="73" t="s">
        <v>27</v>
      </c>
      <c r="D80" s="73" t="s">
        <v>32</v>
      </c>
      <c r="E80" s="73" t="s">
        <v>86</v>
      </c>
      <c r="F80" s="84"/>
      <c r="G80" s="72"/>
      <c r="H80" s="49">
        <f>SUM(H81)</f>
        <v>1499.1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42</v>
      </c>
      <c r="B81" s="70" t="s">
        <v>3</v>
      </c>
      <c r="C81" s="73" t="s">
        <v>27</v>
      </c>
      <c r="D81" s="73" t="s">
        <v>32</v>
      </c>
      <c r="E81" s="71" t="s">
        <v>97</v>
      </c>
      <c r="F81" s="73"/>
      <c r="G81" s="70"/>
      <c r="H81" s="51">
        <f>SUM(H82)</f>
        <v>1499.1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27</v>
      </c>
      <c r="D82" s="73" t="s">
        <v>32</v>
      </c>
      <c r="E82" s="73" t="s">
        <v>97</v>
      </c>
      <c r="F82" s="71" t="s">
        <v>11</v>
      </c>
      <c r="G82" s="82"/>
      <c r="H82" s="49">
        <v>1499.1</v>
      </c>
      <c r="I82" s="50"/>
      <c r="J82" s="49">
        <v>0</v>
      </c>
      <c r="K82" s="49">
        <v>0</v>
      </c>
    </row>
    <row r="83" spans="1:11" ht="16.5" customHeight="1">
      <c r="A83" s="58" t="s">
        <v>145</v>
      </c>
      <c r="B83" s="86" t="s">
        <v>3</v>
      </c>
      <c r="C83" s="87" t="s">
        <v>27</v>
      </c>
      <c r="D83" s="87" t="s">
        <v>141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146</v>
      </c>
      <c r="B84" s="86" t="s">
        <v>3</v>
      </c>
      <c r="C84" s="88" t="s">
        <v>27</v>
      </c>
      <c r="D84" s="88" t="s">
        <v>141</v>
      </c>
      <c r="E84" s="88" t="s">
        <v>144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147</v>
      </c>
      <c r="B85" s="86" t="s">
        <v>3</v>
      </c>
      <c r="C85" s="88" t="s">
        <v>27</v>
      </c>
      <c r="D85" s="88" t="s">
        <v>141</v>
      </c>
      <c r="E85" s="88" t="s">
        <v>143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148</v>
      </c>
      <c r="B86" s="86" t="s">
        <v>3</v>
      </c>
      <c r="C86" s="88" t="s">
        <v>27</v>
      </c>
      <c r="D86" s="88" t="s">
        <v>141</v>
      </c>
      <c r="E86" s="87" t="s">
        <v>142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27</v>
      </c>
      <c r="D87" s="88" t="s">
        <v>141</v>
      </c>
      <c r="E87" s="88" t="s">
        <v>142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149</v>
      </c>
      <c r="B88" s="86" t="s">
        <v>3</v>
      </c>
      <c r="C88" s="88" t="s">
        <v>27</v>
      </c>
      <c r="D88" s="88" t="s">
        <v>141</v>
      </c>
      <c r="E88" s="88" t="s">
        <v>150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151</v>
      </c>
      <c r="B89" s="86" t="s">
        <v>3</v>
      </c>
      <c r="C89" s="88" t="s">
        <v>27</v>
      </c>
      <c r="D89" s="88" t="s">
        <v>141</v>
      </c>
      <c r="E89" s="87" t="s">
        <v>152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27</v>
      </c>
      <c r="D90" s="88" t="s">
        <v>141</v>
      </c>
      <c r="E90" s="88" t="s">
        <v>152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67</v>
      </c>
      <c r="B91" s="70">
        <v>703</v>
      </c>
      <c r="C91" s="71" t="s">
        <v>33</v>
      </c>
      <c r="D91" s="71" t="s">
        <v>59</v>
      </c>
      <c r="E91" s="73"/>
      <c r="F91" s="71"/>
      <c r="G91" s="82"/>
      <c r="H91" s="49">
        <f>SUM(H92+H104)</f>
        <v>1110.8999999999999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14</v>
      </c>
      <c r="B92" s="70">
        <v>703</v>
      </c>
      <c r="C92" s="71" t="s">
        <v>33</v>
      </c>
      <c r="D92" s="71" t="s">
        <v>26</v>
      </c>
      <c r="E92" s="90"/>
      <c r="F92" s="84"/>
      <c r="G92" s="91"/>
      <c r="H92" s="49">
        <f>SUM(H93)</f>
        <v>43.3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56</v>
      </c>
      <c r="B93" s="70">
        <v>703</v>
      </c>
      <c r="C93" s="73" t="s">
        <v>33</v>
      </c>
      <c r="D93" s="73" t="s">
        <v>26</v>
      </c>
      <c r="E93" s="73" t="s">
        <v>129</v>
      </c>
      <c r="F93" s="84"/>
      <c r="G93" s="91"/>
      <c r="H93" s="49">
        <f>SUM(H94)</f>
        <v>43.3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58</v>
      </c>
      <c r="B94" s="70">
        <v>703</v>
      </c>
      <c r="C94" s="73" t="s">
        <v>33</v>
      </c>
      <c r="D94" s="73" t="s">
        <v>26</v>
      </c>
      <c r="E94" s="73" t="s">
        <v>86</v>
      </c>
      <c r="F94" s="84"/>
      <c r="G94" s="91"/>
      <c r="H94" s="49">
        <f>SUM(H95+H97)</f>
        <v>43.3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43</v>
      </c>
      <c r="B95" s="70">
        <v>703</v>
      </c>
      <c r="C95" s="73" t="s">
        <v>33</v>
      </c>
      <c r="D95" s="73" t="s">
        <v>26</v>
      </c>
      <c r="E95" s="71" t="s">
        <v>98</v>
      </c>
      <c r="F95" s="73"/>
      <c r="G95" s="82"/>
      <c r="H95" s="51">
        <f>SUM(H96)</f>
        <v>43.3</v>
      </c>
      <c r="I95" s="52"/>
      <c r="J95" s="51">
        <f>SUM(J96)</f>
        <v>46.2</v>
      </c>
      <c r="K95" s="51">
        <f>SUM(K96)</f>
        <v>46.2</v>
      </c>
    </row>
    <row r="96" spans="1:11" ht="15" customHeight="1">
      <c r="A96" s="41" t="s">
        <v>7</v>
      </c>
      <c r="B96" s="70">
        <v>703</v>
      </c>
      <c r="C96" s="73" t="s">
        <v>33</v>
      </c>
      <c r="D96" s="73" t="s">
        <v>26</v>
      </c>
      <c r="E96" s="73" t="s">
        <v>98</v>
      </c>
      <c r="F96" s="71" t="s">
        <v>11</v>
      </c>
      <c r="G96" s="82"/>
      <c r="H96" s="49">
        <v>43.3</v>
      </c>
      <c r="I96" s="50"/>
      <c r="J96" s="49">
        <v>46.2</v>
      </c>
      <c r="K96" s="49">
        <v>46.2</v>
      </c>
    </row>
    <row r="97" spans="1:11" s="5" customFormat="1" ht="15.75" customHeight="1">
      <c r="A97" s="26" t="s">
        <v>119</v>
      </c>
      <c r="B97" s="70">
        <v>703</v>
      </c>
      <c r="C97" s="73" t="s">
        <v>33</v>
      </c>
      <c r="D97" s="73" t="s">
        <v>26</v>
      </c>
      <c r="E97" s="71" t="s">
        <v>118</v>
      </c>
      <c r="F97" s="84"/>
      <c r="G97" s="91"/>
      <c r="H97" s="51">
        <f>SUM(H98)</f>
        <v>0</v>
      </c>
      <c r="I97" s="56"/>
      <c r="J97" s="51">
        <f>SUM(J98)</f>
        <v>30.9</v>
      </c>
      <c r="K97" s="51">
        <f>SUM(K98)</f>
        <v>42</v>
      </c>
    </row>
    <row r="98" spans="1:11" s="5" customFormat="1" ht="12.75" customHeight="1">
      <c r="A98" s="27" t="s">
        <v>15</v>
      </c>
      <c r="B98" s="70">
        <v>703</v>
      </c>
      <c r="C98" s="73" t="s">
        <v>33</v>
      </c>
      <c r="D98" s="73" t="s">
        <v>26</v>
      </c>
      <c r="E98" s="73" t="s">
        <v>118</v>
      </c>
      <c r="F98" s="71" t="s">
        <v>11</v>
      </c>
      <c r="G98" s="91"/>
      <c r="H98" s="49">
        <v>0</v>
      </c>
      <c r="I98" s="55"/>
      <c r="J98" s="49">
        <v>30.9</v>
      </c>
      <c r="K98" s="49">
        <v>42</v>
      </c>
    </row>
    <row r="99" spans="1:11" ht="14.25" customHeight="1">
      <c r="A99" s="42" t="s">
        <v>155</v>
      </c>
      <c r="B99" s="70">
        <v>703</v>
      </c>
      <c r="C99" s="71" t="s">
        <v>33</v>
      </c>
      <c r="D99" s="71" t="s">
        <v>30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4.25" customHeight="1">
      <c r="A100" s="27" t="s">
        <v>56</v>
      </c>
      <c r="B100" s="70">
        <v>703</v>
      </c>
      <c r="C100" s="73" t="s">
        <v>33</v>
      </c>
      <c r="D100" s="73" t="s">
        <v>30</v>
      </c>
      <c r="E100" s="73" t="s">
        <v>129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3.5" customHeight="1">
      <c r="A101" s="27" t="s">
        <v>58</v>
      </c>
      <c r="B101" s="70">
        <v>703</v>
      </c>
      <c r="C101" s="73" t="s">
        <v>33</v>
      </c>
      <c r="D101" s="73" t="s">
        <v>30</v>
      </c>
      <c r="E101" s="73" t="s">
        <v>86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14.25" customHeight="1">
      <c r="A102" s="42" t="s">
        <v>159</v>
      </c>
      <c r="B102" s="70">
        <v>703</v>
      </c>
      <c r="C102" s="73" t="s">
        <v>33</v>
      </c>
      <c r="D102" s="73" t="s">
        <v>30</v>
      </c>
      <c r="E102" s="71" t="s">
        <v>158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21.75" customHeight="1">
      <c r="A103" s="41" t="s">
        <v>7</v>
      </c>
      <c r="B103" s="70">
        <v>703</v>
      </c>
      <c r="C103" s="73" t="s">
        <v>33</v>
      </c>
      <c r="D103" s="73" t="s">
        <v>30</v>
      </c>
      <c r="E103" s="73" t="s">
        <v>158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16</v>
      </c>
      <c r="B104" s="70" t="s">
        <v>3</v>
      </c>
      <c r="C104" s="71" t="s">
        <v>33</v>
      </c>
      <c r="D104" s="71" t="s">
        <v>31</v>
      </c>
      <c r="E104" s="78"/>
      <c r="F104" s="84"/>
      <c r="G104" s="72"/>
      <c r="H104" s="49">
        <f>SUM(H105+H109+H130)</f>
        <v>1067.6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181</v>
      </c>
      <c r="B105" s="70">
        <v>703</v>
      </c>
      <c r="C105" s="73" t="s">
        <v>33</v>
      </c>
      <c r="D105" s="73" t="s">
        <v>31</v>
      </c>
      <c r="E105" s="73" t="s">
        <v>131</v>
      </c>
      <c r="F105" s="73"/>
      <c r="G105" s="72"/>
      <c r="H105" s="49">
        <f>SUM(H108)</f>
        <v>49.6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68</v>
      </c>
      <c r="B106" s="70">
        <v>703</v>
      </c>
      <c r="C106" s="73" t="s">
        <v>33</v>
      </c>
      <c r="D106" s="73" t="s">
        <v>31</v>
      </c>
      <c r="E106" s="73" t="s">
        <v>132</v>
      </c>
      <c r="F106" s="73"/>
      <c r="G106" s="82"/>
      <c r="H106" s="49">
        <f>SUM(H108)</f>
        <v>49.6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17</v>
      </c>
      <c r="B107" s="70" t="s">
        <v>3</v>
      </c>
      <c r="C107" s="73" t="s">
        <v>33</v>
      </c>
      <c r="D107" s="73" t="s">
        <v>31</v>
      </c>
      <c r="E107" s="71" t="s">
        <v>99</v>
      </c>
      <c r="F107" s="73"/>
      <c r="G107" s="82"/>
      <c r="H107" s="51">
        <f>SUM(H108)</f>
        <v>49.6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33</v>
      </c>
      <c r="D108" s="73" t="s">
        <v>31</v>
      </c>
      <c r="E108" s="73" t="s">
        <v>99</v>
      </c>
      <c r="F108" s="71">
        <v>200</v>
      </c>
      <c r="G108" s="82"/>
      <c r="H108" s="49">
        <v>49.6</v>
      </c>
      <c r="I108" s="50"/>
      <c r="J108" s="49">
        <v>0</v>
      </c>
      <c r="K108" s="49">
        <v>0</v>
      </c>
    </row>
    <row r="109" spans="1:11" ht="38.25">
      <c r="A109" s="17" t="s">
        <v>205</v>
      </c>
      <c r="B109" s="70">
        <v>703</v>
      </c>
      <c r="C109" s="73" t="s">
        <v>33</v>
      </c>
      <c r="D109" s="73" t="s">
        <v>31</v>
      </c>
      <c r="E109" s="73" t="s">
        <v>133</v>
      </c>
      <c r="F109" s="73"/>
      <c r="G109" s="82"/>
      <c r="H109" s="49">
        <f>SUM(H110)</f>
        <v>906.3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69</v>
      </c>
      <c r="B110" s="70">
        <v>703</v>
      </c>
      <c r="C110" s="73" t="s">
        <v>33</v>
      </c>
      <c r="D110" s="73" t="s">
        <v>31</v>
      </c>
      <c r="E110" s="73" t="s">
        <v>134</v>
      </c>
      <c r="F110" s="73"/>
      <c r="G110" s="82"/>
      <c r="H110" s="49">
        <f>SUM(H111++H115+H122+H127)</f>
        <v>906.3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70</v>
      </c>
      <c r="B111" s="70">
        <v>703</v>
      </c>
      <c r="C111" s="73" t="s">
        <v>33</v>
      </c>
      <c r="D111" s="73" t="s">
        <v>31</v>
      </c>
      <c r="E111" s="73" t="s">
        <v>135</v>
      </c>
      <c r="F111" s="73"/>
      <c r="G111" s="82"/>
      <c r="H111" s="49">
        <f>SUM(H112)</f>
        <v>675.3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45</v>
      </c>
      <c r="B112" s="70" t="s">
        <v>3</v>
      </c>
      <c r="C112" s="73" t="s">
        <v>33</v>
      </c>
      <c r="D112" s="73" t="s">
        <v>31</v>
      </c>
      <c r="E112" s="71" t="s">
        <v>100</v>
      </c>
      <c r="F112" s="73"/>
      <c r="G112" s="70"/>
      <c r="H112" s="51">
        <f>SUM(H113+H114)</f>
        <v>675.3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33</v>
      </c>
      <c r="D113" s="75" t="s">
        <v>31</v>
      </c>
      <c r="E113" s="75" t="s">
        <v>100</v>
      </c>
      <c r="F113" s="83" t="s">
        <v>11</v>
      </c>
      <c r="G113" s="79"/>
      <c r="H113" s="53">
        <v>673.5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33</v>
      </c>
      <c r="D114" s="75" t="s">
        <v>31</v>
      </c>
      <c r="E114" s="75" t="s">
        <v>100</v>
      </c>
      <c r="F114" s="83" t="s">
        <v>55</v>
      </c>
      <c r="G114" s="79"/>
      <c r="H114" s="53">
        <v>1.8</v>
      </c>
      <c r="I114" s="50"/>
      <c r="J114" s="53">
        <v>0</v>
      </c>
      <c r="K114" s="53">
        <v>0</v>
      </c>
    </row>
    <row r="115" spans="1:11" ht="12.75">
      <c r="A115" s="30" t="s">
        <v>120</v>
      </c>
      <c r="B115" s="70">
        <v>703</v>
      </c>
      <c r="C115" s="73" t="s">
        <v>33</v>
      </c>
      <c r="D115" s="73" t="s">
        <v>31</v>
      </c>
      <c r="E115" s="75" t="s">
        <v>136</v>
      </c>
      <c r="F115" s="75"/>
      <c r="G115" s="79"/>
      <c r="H115" s="53">
        <f>SUM(H116+H118+H120)</f>
        <v>42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36</v>
      </c>
      <c r="B116" s="70">
        <v>703</v>
      </c>
      <c r="C116" s="73" t="s">
        <v>33</v>
      </c>
      <c r="D116" s="73" t="s">
        <v>31</v>
      </c>
      <c r="E116" s="83" t="s">
        <v>101</v>
      </c>
      <c r="F116" s="75"/>
      <c r="G116" s="79"/>
      <c r="H116" s="54">
        <f>SUM(H117)</f>
        <v>42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33</v>
      </c>
      <c r="D117" s="73" t="s">
        <v>31</v>
      </c>
      <c r="E117" s="75" t="s">
        <v>101</v>
      </c>
      <c r="F117" s="83" t="s">
        <v>11</v>
      </c>
      <c r="G117" s="79"/>
      <c r="H117" s="53">
        <v>42</v>
      </c>
      <c r="I117" s="50"/>
      <c r="J117" s="53">
        <v>0</v>
      </c>
      <c r="K117" s="53">
        <v>0</v>
      </c>
    </row>
    <row r="118" spans="1:11" ht="25.5" hidden="1">
      <c r="A118" s="31" t="s">
        <v>52</v>
      </c>
      <c r="B118" s="70">
        <v>703</v>
      </c>
      <c r="C118" s="73" t="s">
        <v>33</v>
      </c>
      <c r="D118" s="73" t="s">
        <v>31</v>
      </c>
      <c r="E118" s="83" t="s">
        <v>102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33</v>
      </c>
      <c r="D119" s="73" t="s">
        <v>31</v>
      </c>
      <c r="E119" s="75" t="s">
        <v>102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165</v>
      </c>
      <c r="B120" s="70">
        <v>703</v>
      </c>
      <c r="C120" s="73" t="s">
        <v>33</v>
      </c>
      <c r="D120" s="73" t="s">
        <v>31</v>
      </c>
      <c r="E120" s="83" t="s">
        <v>166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169</v>
      </c>
      <c r="B121" s="70">
        <v>703</v>
      </c>
      <c r="C121" s="73" t="s">
        <v>33</v>
      </c>
      <c r="D121" s="73" t="s">
        <v>31</v>
      </c>
      <c r="E121" s="75" t="s">
        <v>166</v>
      </c>
      <c r="F121" s="71" t="s">
        <v>168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167</v>
      </c>
      <c r="B122" s="70">
        <v>703</v>
      </c>
      <c r="C122" s="73" t="s">
        <v>33</v>
      </c>
      <c r="D122" s="73" t="s">
        <v>31</v>
      </c>
      <c r="E122" s="75" t="s">
        <v>137</v>
      </c>
      <c r="F122" s="71"/>
      <c r="G122" s="82"/>
      <c r="H122" s="49">
        <f>SUM(H123+H125)</f>
        <v>180</v>
      </c>
      <c r="I122" s="50"/>
      <c r="J122" s="49">
        <f>SUM(J123+J125)</f>
        <v>0</v>
      </c>
      <c r="K122" s="49">
        <f>SUM(K123+K125)</f>
        <v>0</v>
      </c>
    </row>
    <row r="123" spans="1:11" ht="12.75" hidden="1">
      <c r="A123" s="21" t="s">
        <v>46</v>
      </c>
      <c r="B123" s="70">
        <v>703</v>
      </c>
      <c r="C123" s="73" t="s">
        <v>33</v>
      </c>
      <c r="D123" s="73" t="s">
        <v>31</v>
      </c>
      <c r="E123" s="83" t="s">
        <v>103</v>
      </c>
      <c r="F123" s="73"/>
      <c r="G123" s="82"/>
      <c r="H123" s="51">
        <f>SUM(H124)</f>
        <v>0</v>
      </c>
      <c r="I123" s="52"/>
      <c r="J123" s="51">
        <f>SUM(J124)</f>
        <v>0</v>
      </c>
      <c r="K123" s="51">
        <f>SUM(K124)</f>
        <v>0</v>
      </c>
    </row>
    <row r="124" spans="1:11" ht="14.25" customHeight="1" hidden="1">
      <c r="A124" s="20" t="s">
        <v>7</v>
      </c>
      <c r="B124" s="70" t="s">
        <v>3</v>
      </c>
      <c r="C124" s="73" t="s">
        <v>33</v>
      </c>
      <c r="D124" s="73" t="s">
        <v>31</v>
      </c>
      <c r="E124" s="75" t="s">
        <v>103</v>
      </c>
      <c r="F124" s="71">
        <v>200</v>
      </c>
      <c r="G124" s="82"/>
      <c r="H124" s="49">
        <v>0</v>
      </c>
      <c r="I124" s="50"/>
      <c r="J124" s="49">
        <v>0</v>
      </c>
      <c r="K124" s="49">
        <v>0</v>
      </c>
    </row>
    <row r="125" spans="1:11" ht="12.75">
      <c r="A125" s="45" t="s">
        <v>197</v>
      </c>
      <c r="B125" s="70">
        <v>703</v>
      </c>
      <c r="C125" s="73" t="s">
        <v>33</v>
      </c>
      <c r="D125" s="73" t="s">
        <v>31</v>
      </c>
      <c r="E125" s="83" t="s">
        <v>198</v>
      </c>
      <c r="F125" s="71"/>
      <c r="G125" s="82"/>
      <c r="H125" s="51">
        <f>SUM(H126)</f>
        <v>180</v>
      </c>
      <c r="I125" s="50"/>
      <c r="J125" s="49">
        <f>SUM(J126)</f>
        <v>0</v>
      </c>
      <c r="K125" s="49">
        <f>SUM(K126)</f>
        <v>0</v>
      </c>
    </row>
    <row r="126" spans="1:11" ht="23.25" customHeight="1">
      <c r="A126" s="20" t="s">
        <v>7</v>
      </c>
      <c r="B126" s="70">
        <v>703</v>
      </c>
      <c r="C126" s="73" t="s">
        <v>33</v>
      </c>
      <c r="D126" s="73" t="s">
        <v>31</v>
      </c>
      <c r="E126" s="75" t="s">
        <v>198</v>
      </c>
      <c r="F126" s="71">
        <v>200</v>
      </c>
      <c r="G126" s="82"/>
      <c r="H126" s="49">
        <v>180</v>
      </c>
      <c r="I126" s="50"/>
      <c r="J126" s="49">
        <v>0</v>
      </c>
      <c r="K126" s="49">
        <v>0</v>
      </c>
    </row>
    <row r="127" spans="1:11" ht="25.5">
      <c r="A127" s="17" t="s">
        <v>73</v>
      </c>
      <c r="B127" s="70">
        <v>703</v>
      </c>
      <c r="C127" s="73" t="s">
        <v>33</v>
      </c>
      <c r="D127" s="73" t="s">
        <v>31</v>
      </c>
      <c r="E127" s="73" t="s">
        <v>104</v>
      </c>
      <c r="F127" s="73"/>
      <c r="G127" s="82"/>
      <c r="H127" s="49">
        <f>SUM(H129)</f>
        <v>9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74</v>
      </c>
      <c r="B128" s="70">
        <v>703</v>
      </c>
      <c r="C128" s="73" t="s">
        <v>33</v>
      </c>
      <c r="D128" s="73" t="s">
        <v>31</v>
      </c>
      <c r="E128" s="71" t="s">
        <v>105</v>
      </c>
      <c r="F128" s="73"/>
      <c r="G128" s="82"/>
      <c r="H128" s="51">
        <f>SUM(H129)</f>
        <v>9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33</v>
      </c>
      <c r="D129" s="73" t="s">
        <v>31</v>
      </c>
      <c r="E129" s="73" t="s">
        <v>105</v>
      </c>
      <c r="F129" s="71" t="s">
        <v>11</v>
      </c>
      <c r="G129" s="82"/>
      <c r="H129" s="49">
        <v>9</v>
      </c>
      <c r="I129" s="50"/>
      <c r="J129" s="49">
        <v>0</v>
      </c>
      <c r="K129" s="49">
        <v>0</v>
      </c>
    </row>
    <row r="130" spans="1:11" ht="12.75">
      <c r="A130" s="27" t="s">
        <v>56</v>
      </c>
      <c r="B130" s="70" t="s">
        <v>3</v>
      </c>
      <c r="C130" s="73" t="s">
        <v>33</v>
      </c>
      <c r="D130" s="73" t="s">
        <v>31</v>
      </c>
      <c r="E130" s="73" t="s">
        <v>129</v>
      </c>
      <c r="F130" s="71"/>
      <c r="G130" s="82"/>
      <c r="H130" s="49">
        <f>SUM(H131)</f>
        <v>111.7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58</v>
      </c>
      <c r="B131" s="70" t="s">
        <v>3</v>
      </c>
      <c r="C131" s="73" t="s">
        <v>33</v>
      </c>
      <c r="D131" s="73" t="s">
        <v>31</v>
      </c>
      <c r="E131" s="73" t="s">
        <v>86</v>
      </c>
      <c r="F131" s="71"/>
      <c r="G131" s="82"/>
      <c r="H131" s="49">
        <f>SUM(H132+H134)</f>
        <v>111.7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44</v>
      </c>
      <c r="B132" s="70" t="s">
        <v>3</v>
      </c>
      <c r="C132" s="73" t="s">
        <v>33</v>
      </c>
      <c r="D132" s="73" t="s">
        <v>31</v>
      </c>
      <c r="E132" s="71" t="s">
        <v>106</v>
      </c>
      <c r="F132" s="73"/>
      <c r="G132" s="82"/>
      <c r="H132" s="51">
        <f>SUM(H133)</f>
        <v>111.7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140</v>
      </c>
      <c r="B133" s="70" t="s">
        <v>3</v>
      </c>
      <c r="C133" s="73" t="s">
        <v>33</v>
      </c>
      <c r="D133" s="73" t="s">
        <v>31</v>
      </c>
      <c r="E133" s="73" t="s">
        <v>106</v>
      </c>
      <c r="F133" s="71">
        <v>800</v>
      </c>
      <c r="G133" s="82"/>
      <c r="H133" s="49">
        <v>111.7</v>
      </c>
      <c r="I133" s="50"/>
      <c r="J133" s="49">
        <v>50</v>
      </c>
      <c r="K133" s="49">
        <v>50</v>
      </c>
    </row>
    <row r="134" spans="1:11" ht="25.5" hidden="1">
      <c r="A134" s="26" t="s">
        <v>127</v>
      </c>
      <c r="B134" s="70" t="s">
        <v>3</v>
      </c>
      <c r="C134" s="73" t="s">
        <v>33</v>
      </c>
      <c r="D134" s="73" t="s">
        <v>31</v>
      </c>
      <c r="E134" s="71" t="s">
        <v>126</v>
      </c>
      <c r="F134" s="71"/>
      <c r="G134" s="82"/>
      <c r="H134" s="49">
        <f>SUM(H135)</f>
        <v>0</v>
      </c>
      <c r="I134" s="50"/>
      <c r="J134" s="49">
        <f>SUM(J135)</f>
        <v>0</v>
      </c>
      <c r="K134" s="49">
        <f>SUM(K135)</f>
        <v>0</v>
      </c>
    </row>
    <row r="135" spans="1:11" ht="12.75" hidden="1">
      <c r="A135" s="20" t="s">
        <v>7</v>
      </c>
      <c r="B135" s="70" t="s">
        <v>3</v>
      </c>
      <c r="C135" s="73" t="s">
        <v>33</v>
      </c>
      <c r="D135" s="73" t="s">
        <v>31</v>
      </c>
      <c r="E135" s="73" t="s">
        <v>126</v>
      </c>
      <c r="F135" s="71" t="s">
        <v>11</v>
      </c>
      <c r="G135" s="82"/>
      <c r="H135" s="51">
        <v>0</v>
      </c>
      <c r="I135" s="50"/>
      <c r="J135" s="49">
        <v>0</v>
      </c>
      <c r="K135" s="49">
        <v>0</v>
      </c>
    </row>
    <row r="136" spans="1:11" ht="12.75">
      <c r="A136" s="17" t="s">
        <v>75</v>
      </c>
      <c r="B136" s="70">
        <v>703</v>
      </c>
      <c r="C136" s="71" t="s">
        <v>34</v>
      </c>
      <c r="D136" s="71" t="s">
        <v>59</v>
      </c>
      <c r="E136" s="73"/>
      <c r="F136" s="71"/>
      <c r="G136" s="82"/>
      <c r="H136" s="49">
        <f>SUM(H137+H169)</f>
        <v>21392.510000000002</v>
      </c>
      <c r="I136" s="50"/>
      <c r="J136" s="49">
        <f>SUM(J137+J169)</f>
        <v>3630.4999999999995</v>
      </c>
      <c r="K136" s="49">
        <f>SUM(K137+K169)</f>
        <v>3640</v>
      </c>
    </row>
    <row r="137" spans="1:11" ht="12.75">
      <c r="A137" s="21" t="s">
        <v>18</v>
      </c>
      <c r="B137" s="70" t="s">
        <v>3</v>
      </c>
      <c r="C137" s="71" t="s">
        <v>34</v>
      </c>
      <c r="D137" s="71" t="s">
        <v>26</v>
      </c>
      <c r="E137" s="78"/>
      <c r="F137" s="84"/>
      <c r="G137" s="72"/>
      <c r="H137" s="49">
        <f>SUM(H139+H159)</f>
        <v>20286.68</v>
      </c>
      <c r="I137" s="50"/>
      <c r="J137" s="49">
        <f>SUM(J139+J159)</f>
        <v>2734.3999999999996</v>
      </c>
      <c r="K137" s="49">
        <f>SUM(K139+K159)</f>
        <v>2755</v>
      </c>
    </row>
    <row r="138" spans="1:11" ht="12.75">
      <c r="A138" s="21" t="s">
        <v>128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189</v>
      </c>
      <c r="B139" s="70">
        <v>703</v>
      </c>
      <c r="C139" s="73" t="s">
        <v>34</v>
      </c>
      <c r="D139" s="73" t="s">
        <v>26</v>
      </c>
      <c r="E139" s="73" t="s">
        <v>107</v>
      </c>
      <c r="F139" s="73"/>
      <c r="G139" s="82"/>
      <c r="H139" s="49">
        <f>SUM(H140+H143+H151+H153)</f>
        <v>14571.48</v>
      </c>
      <c r="I139" s="50"/>
      <c r="J139" s="49">
        <f>SUM(J140+J143+J151+J153)</f>
        <v>0</v>
      </c>
      <c r="K139" s="49">
        <f>SUM(K140+K143+K151+K153)</f>
        <v>0</v>
      </c>
    </row>
    <row r="140" spans="1:11" ht="12.75">
      <c r="A140" s="17" t="s">
        <v>210</v>
      </c>
      <c r="B140" s="70">
        <v>703</v>
      </c>
      <c r="C140" s="73" t="s">
        <v>34</v>
      </c>
      <c r="D140" s="73" t="s">
        <v>26</v>
      </c>
      <c r="E140" s="73" t="s">
        <v>138</v>
      </c>
      <c r="F140" s="73"/>
      <c r="G140" s="82"/>
      <c r="H140" s="49">
        <f>SUM(H142)</f>
        <v>50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184</v>
      </c>
      <c r="B141" s="70" t="s">
        <v>3</v>
      </c>
      <c r="C141" s="73" t="s">
        <v>34</v>
      </c>
      <c r="D141" s="73" t="s">
        <v>26</v>
      </c>
      <c r="E141" s="71" t="s">
        <v>108</v>
      </c>
      <c r="F141" s="73"/>
      <c r="G141" s="82"/>
      <c r="H141" s="51">
        <f>SUM(H142)</f>
        <v>50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19</v>
      </c>
      <c r="B142" s="70" t="s">
        <v>3</v>
      </c>
      <c r="C142" s="73" t="s">
        <v>34</v>
      </c>
      <c r="D142" s="73" t="s">
        <v>26</v>
      </c>
      <c r="E142" s="73" t="s">
        <v>108</v>
      </c>
      <c r="F142" s="71">
        <v>600</v>
      </c>
      <c r="G142" s="82"/>
      <c r="H142" s="49">
        <v>50</v>
      </c>
      <c r="I142" s="50"/>
      <c r="J142" s="49">
        <v>0</v>
      </c>
      <c r="K142" s="49">
        <v>0</v>
      </c>
    </row>
    <row r="143" spans="1:11" ht="25.5">
      <c r="A143" s="17" t="s">
        <v>203</v>
      </c>
      <c r="B143" s="70" t="s">
        <v>3</v>
      </c>
      <c r="C143" s="73" t="s">
        <v>34</v>
      </c>
      <c r="D143" s="73" t="s">
        <v>26</v>
      </c>
      <c r="E143" s="73" t="s">
        <v>204</v>
      </c>
      <c r="F143" s="71"/>
      <c r="G143" s="82"/>
      <c r="H143" s="49">
        <f>SUM(H144+H146)</f>
        <v>2326.95</v>
      </c>
      <c r="I143" s="50"/>
      <c r="J143" s="49">
        <f>SUM(J144+J146)</f>
        <v>0</v>
      </c>
      <c r="K143" s="49">
        <f>SUM(K144+K146)</f>
        <v>0</v>
      </c>
    </row>
    <row r="144" spans="1:11" ht="12.75" hidden="1">
      <c r="A144" s="25" t="s">
        <v>202</v>
      </c>
      <c r="B144" s="70" t="s">
        <v>3</v>
      </c>
      <c r="C144" s="73" t="s">
        <v>34</v>
      </c>
      <c r="D144" s="73" t="s">
        <v>26</v>
      </c>
      <c r="E144" s="71" t="s">
        <v>201</v>
      </c>
      <c r="F144" s="73"/>
      <c r="G144" s="82"/>
      <c r="H144" s="49">
        <v>0</v>
      </c>
      <c r="I144" s="50"/>
      <c r="J144" s="49">
        <f>SUM(J145)</f>
        <v>0</v>
      </c>
      <c r="K144" s="49">
        <f>SUM(K145)</f>
        <v>0</v>
      </c>
    </row>
    <row r="145" spans="1:11" ht="25.5" hidden="1">
      <c r="A145" s="16" t="s">
        <v>19</v>
      </c>
      <c r="B145" s="70" t="s">
        <v>3</v>
      </c>
      <c r="C145" s="73" t="s">
        <v>34</v>
      </c>
      <c r="D145" s="73" t="s">
        <v>26</v>
      </c>
      <c r="E145" s="73" t="s">
        <v>201</v>
      </c>
      <c r="F145" s="71">
        <v>600</v>
      </c>
      <c r="G145" s="82"/>
      <c r="H145" s="49">
        <v>0</v>
      </c>
      <c r="I145" s="50"/>
      <c r="J145" s="49">
        <v>0</v>
      </c>
      <c r="K145" s="49">
        <v>0</v>
      </c>
    </row>
    <row r="146" spans="1:11" ht="25.5">
      <c r="A146" s="45" t="s">
        <v>199</v>
      </c>
      <c r="B146" s="109">
        <v>703</v>
      </c>
      <c r="C146" s="110" t="s">
        <v>34</v>
      </c>
      <c r="D146" s="110" t="s">
        <v>26</v>
      </c>
      <c r="E146" s="87" t="s">
        <v>200</v>
      </c>
      <c r="F146" s="71"/>
      <c r="G146" s="82"/>
      <c r="H146" s="49">
        <f>SUM(H147)</f>
        <v>2326.95</v>
      </c>
      <c r="I146" s="50"/>
      <c r="J146" s="49">
        <f>SUM(J147)</f>
        <v>0</v>
      </c>
      <c r="K146" s="49">
        <f>SUM(K147)</f>
        <v>0</v>
      </c>
    </row>
    <row r="147" spans="1:11" ht="25.5">
      <c r="A147" s="16" t="s">
        <v>19</v>
      </c>
      <c r="B147" s="109">
        <v>703</v>
      </c>
      <c r="C147" s="110" t="s">
        <v>34</v>
      </c>
      <c r="D147" s="110" t="s">
        <v>26</v>
      </c>
      <c r="E147" s="110" t="s">
        <v>200</v>
      </c>
      <c r="F147" s="71" t="s">
        <v>20</v>
      </c>
      <c r="G147" s="82"/>
      <c r="H147" s="49">
        <v>2326.95</v>
      </c>
      <c r="I147" s="50"/>
      <c r="J147" s="49">
        <f>SUM(J148:J149)</f>
        <v>0</v>
      </c>
      <c r="K147" s="49">
        <f>SUM(K148:K149)</f>
        <v>0</v>
      </c>
    </row>
    <row r="148" spans="1:11" ht="12.75">
      <c r="A148" s="32" t="s">
        <v>76</v>
      </c>
      <c r="B148" s="109"/>
      <c r="C148" s="110"/>
      <c r="D148" s="110"/>
      <c r="E148" s="111"/>
      <c r="F148" s="71"/>
      <c r="G148" s="82"/>
      <c r="H148" s="49">
        <v>2210.6</v>
      </c>
      <c r="I148" s="50"/>
      <c r="J148" s="49">
        <v>0</v>
      </c>
      <c r="K148" s="49">
        <v>0</v>
      </c>
    </row>
    <row r="149" spans="1:11" ht="12.75">
      <c r="A149" s="32" t="s">
        <v>77</v>
      </c>
      <c r="B149" s="109"/>
      <c r="C149" s="110"/>
      <c r="D149" s="110"/>
      <c r="E149" s="110"/>
      <c r="F149" s="71"/>
      <c r="G149" s="82"/>
      <c r="H149" s="49">
        <v>116.35</v>
      </c>
      <c r="I149" s="50"/>
      <c r="J149" s="49">
        <v>0</v>
      </c>
      <c r="K149" s="49">
        <v>0</v>
      </c>
    </row>
    <row r="150" spans="1:11" ht="12.75">
      <c r="A150" s="65" t="s">
        <v>209</v>
      </c>
      <c r="B150" s="70">
        <v>703</v>
      </c>
      <c r="C150" s="73" t="s">
        <v>34</v>
      </c>
      <c r="D150" s="73" t="s">
        <v>26</v>
      </c>
      <c r="E150" s="73" t="s">
        <v>207</v>
      </c>
      <c r="F150" s="73"/>
      <c r="G150" s="82"/>
      <c r="H150" s="49">
        <f>SUM(H151)</f>
        <v>156.11</v>
      </c>
      <c r="I150" s="50"/>
      <c r="J150" s="49">
        <f>SUM(J151)</f>
        <v>0</v>
      </c>
      <c r="K150" s="49">
        <f>SUM(K151)</f>
        <v>0</v>
      </c>
    </row>
    <row r="151" spans="1:11" ht="24.75" customHeight="1">
      <c r="A151" s="42" t="s">
        <v>211</v>
      </c>
      <c r="B151" s="70" t="s">
        <v>3</v>
      </c>
      <c r="C151" s="73" t="s">
        <v>34</v>
      </c>
      <c r="D151" s="73" t="s">
        <v>26</v>
      </c>
      <c r="E151" s="71" t="s">
        <v>208</v>
      </c>
      <c r="F151" s="73"/>
      <c r="G151" s="82"/>
      <c r="H151" s="51">
        <f>SUM(H152)</f>
        <v>156.11</v>
      </c>
      <c r="I151" s="52"/>
      <c r="J151" s="51">
        <f>SUM(J152)</f>
        <v>0</v>
      </c>
      <c r="K151" s="51">
        <f>SUM(K152)</f>
        <v>0</v>
      </c>
    </row>
    <row r="152" spans="1:11" ht="25.5">
      <c r="A152" s="32" t="s">
        <v>19</v>
      </c>
      <c r="B152" s="70" t="s">
        <v>3</v>
      </c>
      <c r="C152" s="73" t="s">
        <v>34</v>
      </c>
      <c r="D152" s="73" t="s">
        <v>26</v>
      </c>
      <c r="E152" s="73" t="s">
        <v>208</v>
      </c>
      <c r="F152" s="71">
        <v>600</v>
      </c>
      <c r="G152" s="82"/>
      <c r="H152" s="49">
        <v>156.11</v>
      </c>
      <c r="I152" s="50"/>
      <c r="J152" s="49">
        <v>0</v>
      </c>
      <c r="K152" s="49">
        <v>0</v>
      </c>
    </row>
    <row r="153" spans="1:11" ht="28.5" customHeight="1">
      <c r="A153" s="65" t="s">
        <v>219</v>
      </c>
      <c r="B153" s="70" t="s">
        <v>3</v>
      </c>
      <c r="C153" s="73" t="s">
        <v>34</v>
      </c>
      <c r="D153" s="73" t="s">
        <v>26</v>
      </c>
      <c r="E153" s="73" t="s">
        <v>216</v>
      </c>
      <c r="F153" s="71"/>
      <c r="G153" s="82"/>
      <c r="H153" s="49">
        <f>SUM(H154)</f>
        <v>12038.42</v>
      </c>
      <c r="I153" s="50"/>
      <c r="J153" s="49">
        <f>SUM(J154)</f>
        <v>0</v>
      </c>
      <c r="K153" s="49">
        <f>SUM(K154)</f>
        <v>0</v>
      </c>
    </row>
    <row r="154" spans="1:11" ht="38.25">
      <c r="A154" s="42" t="s">
        <v>214</v>
      </c>
      <c r="B154" s="70" t="s">
        <v>3</v>
      </c>
      <c r="C154" s="73" t="s">
        <v>34</v>
      </c>
      <c r="D154" s="73" t="s">
        <v>26</v>
      </c>
      <c r="E154" s="71" t="s">
        <v>213</v>
      </c>
      <c r="F154" s="71"/>
      <c r="G154" s="82"/>
      <c r="H154" s="49">
        <f>SUM(H155)</f>
        <v>12038.42</v>
      </c>
      <c r="I154" s="50"/>
      <c r="J154" s="49">
        <f>SUM(J155)</f>
        <v>0</v>
      </c>
      <c r="K154" s="49">
        <f>SUM(K155)</f>
        <v>0</v>
      </c>
    </row>
    <row r="155" spans="1:11" ht="25.5">
      <c r="A155" s="32" t="s">
        <v>19</v>
      </c>
      <c r="B155" s="70" t="s">
        <v>3</v>
      </c>
      <c r="C155" s="73" t="s">
        <v>34</v>
      </c>
      <c r="D155" s="73" t="s">
        <v>26</v>
      </c>
      <c r="E155" s="73" t="s">
        <v>213</v>
      </c>
      <c r="F155" s="71" t="s">
        <v>20</v>
      </c>
      <c r="G155" s="82"/>
      <c r="H155" s="49">
        <v>12038.42</v>
      </c>
      <c r="I155" s="52"/>
      <c r="J155" s="49">
        <f>SUM(J156:J158)</f>
        <v>0</v>
      </c>
      <c r="K155" s="49">
        <f>SUM(K156:K158)</f>
        <v>0</v>
      </c>
    </row>
    <row r="156" spans="1:11" ht="12.75">
      <c r="A156" s="32" t="s">
        <v>215</v>
      </c>
      <c r="B156" s="70"/>
      <c r="C156" s="73"/>
      <c r="D156" s="73"/>
      <c r="E156" s="73"/>
      <c r="F156" s="71"/>
      <c r="G156" s="82"/>
      <c r="H156" s="49">
        <v>10521.6</v>
      </c>
      <c r="I156" s="50"/>
      <c r="J156" s="49">
        <v>0</v>
      </c>
      <c r="K156" s="49">
        <v>0</v>
      </c>
    </row>
    <row r="157" spans="1:11" ht="12.75">
      <c r="A157" s="32" t="s">
        <v>76</v>
      </c>
      <c r="B157" s="70"/>
      <c r="C157" s="73"/>
      <c r="D157" s="73"/>
      <c r="E157" s="73"/>
      <c r="F157" s="71"/>
      <c r="G157" s="82"/>
      <c r="H157" s="49">
        <v>914.9</v>
      </c>
      <c r="I157" s="50"/>
      <c r="J157" s="49">
        <v>0</v>
      </c>
      <c r="K157" s="49">
        <v>0</v>
      </c>
    </row>
    <row r="158" spans="1:11" ht="12.75">
      <c r="A158" s="32" t="s">
        <v>77</v>
      </c>
      <c r="B158" s="70"/>
      <c r="C158" s="73"/>
      <c r="D158" s="73"/>
      <c r="E158" s="73"/>
      <c r="F158" s="71"/>
      <c r="G158" s="82"/>
      <c r="H158" s="49">
        <v>601.92</v>
      </c>
      <c r="I158" s="50"/>
      <c r="J158" s="49">
        <v>0</v>
      </c>
      <c r="K158" s="49">
        <v>0</v>
      </c>
    </row>
    <row r="159" spans="1:11" ht="12.75">
      <c r="A159" s="27" t="s">
        <v>56</v>
      </c>
      <c r="B159" s="70">
        <v>703</v>
      </c>
      <c r="C159" s="73" t="s">
        <v>34</v>
      </c>
      <c r="D159" s="73" t="s">
        <v>26</v>
      </c>
      <c r="E159" s="73" t="s">
        <v>129</v>
      </c>
      <c r="F159" s="84"/>
      <c r="G159" s="72"/>
      <c r="H159" s="49">
        <f>SUM(H160)</f>
        <v>5715.2</v>
      </c>
      <c r="I159" s="50"/>
      <c r="J159" s="49">
        <f aca="true" t="shared" si="4" ref="J159:K161">SUM(J160)</f>
        <v>2734.3999999999996</v>
      </c>
      <c r="K159" s="49">
        <f t="shared" si="4"/>
        <v>2755</v>
      </c>
    </row>
    <row r="160" spans="1:11" ht="12.75">
      <c r="A160" s="27" t="s">
        <v>58</v>
      </c>
      <c r="B160" s="70">
        <v>703</v>
      </c>
      <c r="C160" s="73" t="s">
        <v>34</v>
      </c>
      <c r="D160" s="73" t="s">
        <v>26</v>
      </c>
      <c r="E160" s="73" t="s">
        <v>86</v>
      </c>
      <c r="F160" s="84"/>
      <c r="G160" s="72"/>
      <c r="H160" s="49">
        <f>SUM(H161+H163+H165)</f>
        <v>5715.2</v>
      </c>
      <c r="I160" s="50"/>
      <c r="J160" s="49">
        <f>SUM(J161+J163+J165)</f>
        <v>2734.3999999999996</v>
      </c>
      <c r="K160" s="49">
        <f>SUM(K161+K163+K165)</f>
        <v>2755</v>
      </c>
    </row>
    <row r="161" spans="1:11" ht="12.75">
      <c r="A161" s="26" t="s">
        <v>183</v>
      </c>
      <c r="B161" s="70" t="s">
        <v>3</v>
      </c>
      <c r="C161" s="73" t="s">
        <v>34</v>
      </c>
      <c r="D161" s="73" t="s">
        <v>26</v>
      </c>
      <c r="E161" s="71" t="s">
        <v>186</v>
      </c>
      <c r="F161" s="73"/>
      <c r="G161" s="70"/>
      <c r="H161" s="51">
        <f>SUM(H162)</f>
        <v>5010.8</v>
      </c>
      <c r="I161" s="52"/>
      <c r="J161" s="51">
        <f t="shared" si="4"/>
        <v>2030</v>
      </c>
      <c r="K161" s="51">
        <f t="shared" si="4"/>
        <v>2050.6</v>
      </c>
    </row>
    <row r="162" spans="1:11" ht="25.5">
      <c r="A162" s="19" t="s">
        <v>19</v>
      </c>
      <c r="B162" s="74" t="s">
        <v>3</v>
      </c>
      <c r="C162" s="75" t="s">
        <v>34</v>
      </c>
      <c r="D162" s="75" t="s">
        <v>26</v>
      </c>
      <c r="E162" s="73" t="s">
        <v>186</v>
      </c>
      <c r="F162" s="83" t="s">
        <v>20</v>
      </c>
      <c r="G162" s="79"/>
      <c r="H162" s="53">
        <v>5010.8</v>
      </c>
      <c r="I162" s="50"/>
      <c r="J162" s="53">
        <v>2030</v>
      </c>
      <c r="K162" s="53">
        <v>2050.6</v>
      </c>
    </row>
    <row r="163" spans="1:11" ht="76.5">
      <c r="A163" s="21" t="s">
        <v>206</v>
      </c>
      <c r="B163" s="70" t="s">
        <v>3</v>
      </c>
      <c r="C163" s="73" t="s">
        <v>34</v>
      </c>
      <c r="D163" s="73" t="s">
        <v>26</v>
      </c>
      <c r="E163" s="71" t="s">
        <v>187</v>
      </c>
      <c r="F163" s="73"/>
      <c r="G163" s="70"/>
      <c r="H163" s="51">
        <f>SUM(H164)</f>
        <v>41.7</v>
      </c>
      <c r="I163" s="52"/>
      <c r="J163" s="51">
        <f>SUM(J164)</f>
        <v>41.7</v>
      </c>
      <c r="K163" s="51">
        <f>SUM(K164)</f>
        <v>41.7</v>
      </c>
    </row>
    <row r="164" spans="1:11" ht="38.25">
      <c r="A164" s="16" t="s">
        <v>5</v>
      </c>
      <c r="B164" s="70" t="s">
        <v>3</v>
      </c>
      <c r="C164" s="73" t="s">
        <v>34</v>
      </c>
      <c r="D164" s="73" t="s">
        <v>26</v>
      </c>
      <c r="E164" s="73" t="s">
        <v>187</v>
      </c>
      <c r="F164" s="71">
        <v>100</v>
      </c>
      <c r="G164" s="82"/>
      <c r="H164" s="49">
        <v>41.7</v>
      </c>
      <c r="I164" s="50"/>
      <c r="J164" s="49">
        <v>41.7</v>
      </c>
      <c r="K164" s="49">
        <v>41.7</v>
      </c>
    </row>
    <row r="165" spans="1:11" ht="63.75" customHeight="1">
      <c r="A165" s="25" t="s">
        <v>78</v>
      </c>
      <c r="B165" s="70" t="s">
        <v>3</v>
      </c>
      <c r="C165" s="73" t="s">
        <v>34</v>
      </c>
      <c r="D165" s="73" t="s">
        <v>26</v>
      </c>
      <c r="E165" s="71" t="s">
        <v>188</v>
      </c>
      <c r="F165" s="73"/>
      <c r="G165" s="82"/>
      <c r="H165" s="51">
        <f>SUM(H166)</f>
        <v>662.7</v>
      </c>
      <c r="I165" s="52"/>
      <c r="J165" s="51">
        <f>SUM(J166)</f>
        <v>662.7</v>
      </c>
      <c r="K165" s="51">
        <f>SUM(K166)</f>
        <v>662.7</v>
      </c>
    </row>
    <row r="166" spans="1:11" ht="25.5">
      <c r="A166" s="16" t="s">
        <v>19</v>
      </c>
      <c r="B166" s="70" t="s">
        <v>3</v>
      </c>
      <c r="C166" s="73" t="s">
        <v>34</v>
      </c>
      <c r="D166" s="73" t="s">
        <v>26</v>
      </c>
      <c r="E166" s="73" t="s">
        <v>188</v>
      </c>
      <c r="F166" s="71">
        <v>600</v>
      </c>
      <c r="G166" s="82"/>
      <c r="H166" s="49">
        <f>SUM(H167+H168)</f>
        <v>662.7</v>
      </c>
      <c r="I166" s="50"/>
      <c r="J166" s="49">
        <f>SUM(J167+J168)</f>
        <v>662.7</v>
      </c>
      <c r="K166" s="49">
        <f>SUM(K167+K168)</f>
        <v>662.7</v>
      </c>
    </row>
    <row r="167" spans="1:11" ht="12.75">
      <c r="A167" s="32" t="s">
        <v>76</v>
      </c>
      <c r="B167" s="70"/>
      <c r="C167" s="73"/>
      <c r="D167" s="73"/>
      <c r="E167" s="71"/>
      <c r="F167" s="73"/>
      <c r="G167" s="82"/>
      <c r="H167" s="49">
        <v>629.5</v>
      </c>
      <c r="I167" s="50"/>
      <c r="J167" s="49">
        <v>629.5</v>
      </c>
      <c r="K167" s="49">
        <v>629.5</v>
      </c>
    </row>
    <row r="168" spans="1:11" ht="12.75">
      <c r="A168" s="32" t="s">
        <v>77</v>
      </c>
      <c r="B168" s="70"/>
      <c r="C168" s="73"/>
      <c r="D168" s="73"/>
      <c r="E168" s="73"/>
      <c r="F168" s="71"/>
      <c r="G168" s="82"/>
      <c r="H168" s="49">
        <v>33.2</v>
      </c>
      <c r="I168" s="50"/>
      <c r="J168" s="49">
        <v>33.2</v>
      </c>
      <c r="K168" s="49">
        <v>33.2</v>
      </c>
    </row>
    <row r="169" spans="1:11" ht="12.75">
      <c r="A169" s="21" t="s">
        <v>21</v>
      </c>
      <c r="B169" s="70" t="s">
        <v>3</v>
      </c>
      <c r="C169" s="71" t="s">
        <v>34</v>
      </c>
      <c r="D169" s="71" t="s">
        <v>27</v>
      </c>
      <c r="E169" s="84"/>
      <c r="F169" s="84"/>
      <c r="G169" s="72"/>
      <c r="H169" s="49">
        <f>SUM(H172)</f>
        <v>1105.83</v>
      </c>
      <c r="I169" s="50"/>
      <c r="J169" s="49">
        <f>SUM(J172)</f>
        <v>896.1</v>
      </c>
      <c r="K169" s="49">
        <f>SUM(K172)</f>
        <v>885</v>
      </c>
    </row>
    <row r="170" spans="1:11" ht="12.75">
      <c r="A170" s="27" t="s">
        <v>56</v>
      </c>
      <c r="B170" s="70">
        <v>703</v>
      </c>
      <c r="C170" s="73" t="s">
        <v>34</v>
      </c>
      <c r="D170" s="73" t="s">
        <v>27</v>
      </c>
      <c r="E170" s="73" t="s">
        <v>129</v>
      </c>
      <c r="F170" s="84"/>
      <c r="G170" s="72"/>
      <c r="H170" s="49">
        <f>SUM(H171)</f>
        <v>1105.83</v>
      </c>
      <c r="I170" s="50"/>
      <c r="J170" s="49">
        <f>SUM(J171)</f>
        <v>896.1</v>
      </c>
      <c r="K170" s="49">
        <f>SUM(K171)</f>
        <v>885</v>
      </c>
    </row>
    <row r="171" spans="1:11" ht="12.75">
      <c r="A171" s="27" t="s">
        <v>58</v>
      </c>
      <c r="B171" s="70">
        <v>703</v>
      </c>
      <c r="C171" s="73" t="s">
        <v>34</v>
      </c>
      <c r="D171" s="73" t="s">
        <v>27</v>
      </c>
      <c r="E171" s="73" t="s">
        <v>86</v>
      </c>
      <c r="F171" s="84"/>
      <c r="G171" s="72"/>
      <c r="H171" s="49">
        <f>SUM(H172)</f>
        <v>1105.83</v>
      </c>
      <c r="I171" s="50"/>
      <c r="J171" s="49">
        <f>SUM(J172)</f>
        <v>896.1</v>
      </c>
      <c r="K171" s="49">
        <f>SUM(K172)</f>
        <v>885</v>
      </c>
    </row>
    <row r="172" spans="1:11" ht="27" customHeight="1">
      <c r="A172" s="38" t="s">
        <v>116</v>
      </c>
      <c r="B172" s="70" t="s">
        <v>3</v>
      </c>
      <c r="C172" s="73" t="s">
        <v>34</v>
      </c>
      <c r="D172" s="73" t="s">
        <v>27</v>
      </c>
      <c r="E172" s="71" t="s">
        <v>109</v>
      </c>
      <c r="F172" s="73"/>
      <c r="G172" s="70"/>
      <c r="H172" s="51">
        <f>SUM(H173+H174+H175)</f>
        <v>1105.83</v>
      </c>
      <c r="I172" s="52"/>
      <c r="J172" s="51">
        <f>SUM(J173+J174)</f>
        <v>896.1</v>
      </c>
      <c r="K172" s="51">
        <f>SUM(K173+K174)</f>
        <v>885</v>
      </c>
    </row>
    <row r="173" spans="1:11" ht="38.25">
      <c r="A173" s="19" t="s">
        <v>5</v>
      </c>
      <c r="B173" s="74" t="s">
        <v>3</v>
      </c>
      <c r="C173" s="75" t="s">
        <v>34</v>
      </c>
      <c r="D173" s="75" t="s">
        <v>27</v>
      </c>
      <c r="E173" s="75" t="s">
        <v>109</v>
      </c>
      <c r="F173" s="83" t="s">
        <v>6</v>
      </c>
      <c r="G173" s="79"/>
      <c r="H173" s="53">
        <v>897.4</v>
      </c>
      <c r="I173" s="50"/>
      <c r="J173" s="53">
        <v>798</v>
      </c>
      <c r="K173" s="53">
        <v>798</v>
      </c>
    </row>
    <row r="174" spans="1:11" ht="12.75">
      <c r="A174" s="18" t="s">
        <v>7</v>
      </c>
      <c r="B174" s="74" t="s">
        <v>3</v>
      </c>
      <c r="C174" s="75" t="s">
        <v>34</v>
      </c>
      <c r="D174" s="75" t="s">
        <v>27</v>
      </c>
      <c r="E174" s="75" t="s">
        <v>109</v>
      </c>
      <c r="F174" s="83" t="s">
        <v>11</v>
      </c>
      <c r="G174" s="79"/>
      <c r="H174" s="53">
        <v>208.4</v>
      </c>
      <c r="I174" s="50"/>
      <c r="J174" s="53">
        <v>98.1</v>
      </c>
      <c r="K174" s="53">
        <v>87</v>
      </c>
    </row>
    <row r="175" spans="1:11" ht="12.75">
      <c r="A175" s="19" t="s">
        <v>12</v>
      </c>
      <c r="B175" s="74" t="s">
        <v>3</v>
      </c>
      <c r="C175" s="75" t="s">
        <v>34</v>
      </c>
      <c r="D175" s="75" t="s">
        <v>27</v>
      </c>
      <c r="E175" s="75" t="s">
        <v>109</v>
      </c>
      <c r="F175" s="83">
        <v>800</v>
      </c>
      <c r="G175" s="79"/>
      <c r="H175" s="53">
        <v>0.03</v>
      </c>
      <c r="I175" s="50"/>
      <c r="J175" s="53">
        <v>0</v>
      </c>
      <c r="K175" s="53">
        <v>0</v>
      </c>
    </row>
    <row r="176" spans="1:11" ht="12.75">
      <c r="A176" s="13" t="s">
        <v>79</v>
      </c>
      <c r="B176" s="70" t="s">
        <v>3</v>
      </c>
      <c r="C176" s="71" t="s">
        <v>35</v>
      </c>
      <c r="D176" s="71" t="s">
        <v>59</v>
      </c>
      <c r="E176" s="75"/>
      <c r="F176" s="83"/>
      <c r="G176" s="79"/>
      <c r="H176" s="53">
        <f>SUM(H177+H182)</f>
        <v>129.8</v>
      </c>
      <c r="I176" s="50"/>
      <c r="J176" s="53">
        <f>SUM(J177+J182)</f>
        <v>90</v>
      </c>
      <c r="K176" s="53">
        <f>SUM(K177+K182)</f>
        <v>90</v>
      </c>
    </row>
    <row r="177" spans="1:11" ht="12.75">
      <c r="A177" s="21" t="s">
        <v>22</v>
      </c>
      <c r="B177" s="70" t="s">
        <v>3</v>
      </c>
      <c r="C177" s="71" t="s">
        <v>35</v>
      </c>
      <c r="D177" s="71" t="s">
        <v>26</v>
      </c>
      <c r="E177" s="78"/>
      <c r="F177" s="84"/>
      <c r="G177" s="72"/>
      <c r="H177" s="49">
        <f>SUM(H180)</f>
        <v>79.8</v>
      </c>
      <c r="I177" s="50"/>
      <c r="J177" s="49">
        <f>SUM(J180)</f>
        <v>90</v>
      </c>
      <c r="K177" s="49">
        <f>SUM(K180)</f>
        <v>90</v>
      </c>
    </row>
    <row r="178" spans="1:11" ht="12.75">
      <c r="A178" s="27" t="s">
        <v>56</v>
      </c>
      <c r="B178" s="70" t="s">
        <v>3</v>
      </c>
      <c r="C178" s="73" t="s">
        <v>35</v>
      </c>
      <c r="D178" s="73" t="s">
        <v>26</v>
      </c>
      <c r="E178" s="73" t="s">
        <v>129</v>
      </c>
      <c r="F178" s="84"/>
      <c r="G178" s="72"/>
      <c r="H178" s="49">
        <f>SUM(H179)</f>
        <v>79.8</v>
      </c>
      <c r="I178" s="50"/>
      <c r="J178" s="49">
        <f aca="true" t="shared" si="5" ref="J178:K180">SUM(J179)</f>
        <v>90</v>
      </c>
      <c r="K178" s="49">
        <f t="shared" si="5"/>
        <v>90</v>
      </c>
    </row>
    <row r="179" spans="1:11" ht="12.75">
      <c r="A179" s="27" t="s">
        <v>58</v>
      </c>
      <c r="B179" s="70" t="s">
        <v>3</v>
      </c>
      <c r="C179" s="73" t="s">
        <v>35</v>
      </c>
      <c r="D179" s="73" t="s">
        <v>26</v>
      </c>
      <c r="E179" s="73" t="s">
        <v>86</v>
      </c>
      <c r="F179" s="84"/>
      <c r="G179" s="72"/>
      <c r="H179" s="49">
        <f>SUM(H180)</f>
        <v>79.8</v>
      </c>
      <c r="I179" s="50"/>
      <c r="J179" s="49">
        <f t="shared" si="5"/>
        <v>90</v>
      </c>
      <c r="K179" s="49">
        <f t="shared" si="5"/>
        <v>90</v>
      </c>
    </row>
    <row r="180" spans="1:11" ht="25.5">
      <c r="A180" s="29" t="s">
        <v>117</v>
      </c>
      <c r="B180" s="70" t="s">
        <v>3</v>
      </c>
      <c r="C180" s="73" t="s">
        <v>35</v>
      </c>
      <c r="D180" s="73" t="s">
        <v>26</v>
      </c>
      <c r="E180" s="71" t="s">
        <v>110</v>
      </c>
      <c r="F180" s="73"/>
      <c r="G180" s="70"/>
      <c r="H180" s="51">
        <f>SUM(H181)</f>
        <v>79.8</v>
      </c>
      <c r="I180" s="52"/>
      <c r="J180" s="51">
        <f t="shared" si="5"/>
        <v>90</v>
      </c>
      <c r="K180" s="51">
        <f t="shared" si="5"/>
        <v>90</v>
      </c>
    </row>
    <row r="181" spans="1:11" ht="12.75">
      <c r="A181" s="19" t="s">
        <v>23</v>
      </c>
      <c r="B181" s="74" t="s">
        <v>3</v>
      </c>
      <c r="C181" s="75" t="s">
        <v>35</v>
      </c>
      <c r="D181" s="75" t="s">
        <v>26</v>
      </c>
      <c r="E181" s="75" t="s">
        <v>110</v>
      </c>
      <c r="F181" s="83" t="s">
        <v>24</v>
      </c>
      <c r="G181" s="79"/>
      <c r="H181" s="53">
        <v>79.8</v>
      </c>
      <c r="I181" s="50"/>
      <c r="J181" s="53">
        <v>90</v>
      </c>
      <c r="K181" s="53">
        <v>90</v>
      </c>
    </row>
    <row r="182" spans="1:11" ht="12.75">
      <c r="A182" s="23" t="s">
        <v>217</v>
      </c>
      <c r="B182" s="74">
        <v>703</v>
      </c>
      <c r="C182" s="83" t="s">
        <v>35</v>
      </c>
      <c r="D182" s="83" t="s">
        <v>31</v>
      </c>
      <c r="E182" s="75"/>
      <c r="F182" s="83"/>
      <c r="G182" s="79"/>
      <c r="H182" s="53">
        <f>SUM(H183)</f>
        <v>50</v>
      </c>
      <c r="I182" s="50"/>
      <c r="J182" s="53">
        <f aca="true" t="shared" si="6" ref="J182:K185">SUM(J183)</f>
        <v>0</v>
      </c>
      <c r="K182" s="53">
        <f t="shared" si="6"/>
        <v>0</v>
      </c>
    </row>
    <row r="183" spans="1:11" ht="12.75">
      <c r="A183" s="27" t="s">
        <v>56</v>
      </c>
      <c r="B183" s="74">
        <v>703</v>
      </c>
      <c r="C183" s="75" t="s">
        <v>35</v>
      </c>
      <c r="D183" s="75" t="s">
        <v>31</v>
      </c>
      <c r="E183" s="75" t="s">
        <v>129</v>
      </c>
      <c r="F183" s="83"/>
      <c r="G183" s="79"/>
      <c r="H183" s="53">
        <f>SUM(H184)</f>
        <v>50</v>
      </c>
      <c r="I183" s="50"/>
      <c r="J183" s="53">
        <f t="shared" si="6"/>
        <v>0</v>
      </c>
      <c r="K183" s="53">
        <f t="shared" si="6"/>
        <v>0</v>
      </c>
    </row>
    <row r="184" spans="1:11" ht="12.75">
      <c r="A184" s="27" t="s">
        <v>58</v>
      </c>
      <c r="B184" s="74">
        <v>703</v>
      </c>
      <c r="C184" s="75" t="s">
        <v>35</v>
      </c>
      <c r="D184" s="75" t="s">
        <v>31</v>
      </c>
      <c r="E184" s="75" t="s">
        <v>86</v>
      </c>
      <c r="F184" s="83"/>
      <c r="G184" s="79"/>
      <c r="H184" s="53">
        <f>SUM(H185)</f>
        <v>50</v>
      </c>
      <c r="I184" s="50"/>
      <c r="J184" s="53">
        <f t="shared" si="6"/>
        <v>0</v>
      </c>
      <c r="K184" s="53">
        <f t="shared" si="6"/>
        <v>0</v>
      </c>
    </row>
    <row r="185" spans="1:11" ht="12.75">
      <c r="A185" s="23" t="s">
        <v>218</v>
      </c>
      <c r="B185" s="70">
        <v>703</v>
      </c>
      <c r="C185" s="73" t="s">
        <v>35</v>
      </c>
      <c r="D185" s="73" t="s">
        <v>31</v>
      </c>
      <c r="E185" s="71" t="s">
        <v>87</v>
      </c>
      <c r="F185" s="83"/>
      <c r="G185" s="79"/>
      <c r="H185" s="54">
        <f>SUM(H186)</f>
        <v>50</v>
      </c>
      <c r="I185" s="52"/>
      <c r="J185" s="54">
        <f t="shared" si="6"/>
        <v>0</v>
      </c>
      <c r="K185" s="54">
        <f t="shared" si="6"/>
        <v>0</v>
      </c>
    </row>
    <row r="186" spans="1:11" ht="12.75">
      <c r="A186" s="19" t="s">
        <v>23</v>
      </c>
      <c r="B186" s="70">
        <v>703</v>
      </c>
      <c r="C186" s="73" t="s">
        <v>35</v>
      </c>
      <c r="D186" s="73" t="s">
        <v>31</v>
      </c>
      <c r="E186" s="73" t="s">
        <v>87</v>
      </c>
      <c r="F186" s="83" t="s">
        <v>24</v>
      </c>
      <c r="G186" s="79"/>
      <c r="H186" s="53">
        <v>50</v>
      </c>
      <c r="I186" s="50"/>
      <c r="J186" s="53">
        <v>0</v>
      </c>
      <c r="K186" s="53">
        <v>0</v>
      </c>
    </row>
    <row r="187" spans="1:11" ht="12.75">
      <c r="A187" s="13" t="s">
        <v>114</v>
      </c>
      <c r="B187" s="74">
        <v>703</v>
      </c>
      <c r="C187" s="83" t="s">
        <v>28</v>
      </c>
      <c r="D187" s="83" t="s">
        <v>59</v>
      </c>
      <c r="E187" s="92"/>
      <c r="F187" s="93"/>
      <c r="G187" s="79"/>
      <c r="H187" s="53">
        <f>SUM(H188)</f>
        <v>46.3</v>
      </c>
      <c r="I187" s="50"/>
      <c r="J187" s="53">
        <f aca="true" t="shared" si="7" ref="J187:K190">SUM(J188)</f>
        <v>0</v>
      </c>
      <c r="K187" s="53">
        <f t="shared" si="7"/>
        <v>0</v>
      </c>
    </row>
    <row r="188" spans="1:11" ht="12.75">
      <c r="A188" s="23" t="s">
        <v>113</v>
      </c>
      <c r="B188" s="74">
        <v>703</v>
      </c>
      <c r="C188" s="83" t="s">
        <v>28</v>
      </c>
      <c r="D188" s="83" t="s">
        <v>26</v>
      </c>
      <c r="E188" s="92"/>
      <c r="F188" s="93"/>
      <c r="G188" s="79"/>
      <c r="H188" s="53">
        <f>SUM(H189)</f>
        <v>46.3</v>
      </c>
      <c r="I188" s="50"/>
      <c r="J188" s="53">
        <f t="shared" si="7"/>
        <v>0</v>
      </c>
      <c r="K188" s="53">
        <f t="shared" si="7"/>
        <v>0</v>
      </c>
    </row>
    <row r="189" spans="1:11" ht="38.25">
      <c r="A189" s="13" t="s">
        <v>182</v>
      </c>
      <c r="B189" s="74">
        <v>703</v>
      </c>
      <c r="C189" s="75" t="s">
        <v>28</v>
      </c>
      <c r="D189" s="75" t="s">
        <v>26</v>
      </c>
      <c r="E189" s="75" t="s">
        <v>139</v>
      </c>
      <c r="F189" s="75"/>
      <c r="G189" s="79"/>
      <c r="H189" s="53">
        <f>SUM(H190)</f>
        <v>46.3</v>
      </c>
      <c r="I189" s="50"/>
      <c r="J189" s="53">
        <f t="shared" si="7"/>
        <v>0</v>
      </c>
      <c r="K189" s="53">
        <f t="shared" si="7"/>
        <v>0</v>
      </c>
    </row>
    <row r="190" spans="1:11" ht="12.75">
      <c r="A190" s="13" t="s">
        <v>80</v>
      </c>
      <c r="B190" s="74">
        <v>703</v>
      </c>
      <c r="C190" s="75" t="s">
        <v>28</v>
      </c>
      <c r="D190" s="75" t="s">
        <v>26</v>
      </c>
      <c r="E190" s="75" t="s">
        <v>111</v>
      </c>
      <c r="F190" s="75"/>
      <c r="G190" s="79"/>
      <c r="H190" s="53">
        <f>SUM(H191)</f>
        <v>46.3</v>
      </c>
      <c r="I190" s="50"/>
      <c r="J190" s="53">
        <f t="shared" si="7"/>
        <v>0</v>
      </c>
      <c r="K190" s="53">
        <f t="shared" si="7"/>
        <v>0</v>
      </c>
    </row>
    <row r="191" spans="1:11" ht="12.75">
      <c r="A191" s="23" t="s">
        <v>57</v>
      </c>
      <c r="B191" s="74">
        <v>703</v>
      </c>
      <c r="C191" s="75" t="s">
        <v>28</v>
      </c>
      <c r="D191" s="75" t="s">
        <v>26</v>
      </c>
      <c r="E191" s="83" t="s">
        <v>112</v>
      </c>
      <c r="F191" s="75"/>
      <c r="G191" s="79"/>
      <c r="H191" s="54">
        <f>SUM(H192+H193)</f>
        <v>46.3</v>
      </c>
      <c r="I191" s="52"/>
      <c r="J191" s="54">
        <f>SUM(J192+J193)</f>
        <v>0</v>
      </c>
      <c r="K191" s="54">
        <f>SUM(K192+K193)</f>
        <v>0</v>
      </c>
    </row>
    <row r="192" spans="1:11" ht="38.25" hidden="1">
      <c r="A192" s="19" t="s">
        <v>5</v>
      </c>
      <c r="B192" s="74">
        <v>703</v>
      </c>
      <c r="C192" s="75" t="s">
        <v>28</v>
      </c>
      <c r="D192" s="75" t="s">
        <v>26</v>
      </c>
      <c r="E192" s="75" t="s">
        <v>112</v>
      </c>
      <c r="F192" s="83" t="s">
        <v>6</v>
      </c>
      <c r="G192" s="79"/>
      <c r="H192" s="53">
        <v>0</v>
      </c>
      <c r="I192" s="50"/>
      <c r="J192" s="53">
        <v>0</v>
      </c>
      <c r="K192" s="53">
        <v>0</v>
      </c>
    </row>
    <row r="193" spans="1:11" ht="12.75">
      <c r="A193" s="19" t="s">
        <v>7</v>
      </c>
      <c r="B193" s="74">
        <v>703</v>
      </c>
      <c r="C193" s="75" t="s">
        <v>28</v>
      </c>
      <c r="D193" s="75" t="s">
        <v>26</v>
      </c>
      <c r="E193" s="75" t="s">
        <v>112</v>
      </c>
      <c r="F193" s="83" t="s">
        <v>11</v>
      </c>
      <c r="G193" s="79"/>
      <c r="H193" s="53">
        <v>46.3</v>
      </c>
      <c r="I193" s="50"/>
      <c r="J193" s="53">
        <v>0</v>
      </c>
      <c r="K193" s="53">
        <v>0</v>
      </c>
    </row>
    <row r="194" spans="1:11" ht="12.75">
      <c r="A194" s="13" t="s">
        <v>190</v>
      </c>
      <c r="B194" s="74">
        <v>703</v>
      </c>
      <c r="C194" s="83" t="s">
        <v>29</v>
      </c>
      <c r="D194" s="83" t="s">
        <v>59</v>
      </c>
      <c r="E194" s="75"/>
      <c r="F194" s="83"/>
      <c r="G194" s="79"/>
      <c r="H194" s="53">
        <f>SUM(H195)</f>
        <v>0.06</v>
      </c>
      <c r="I194" s="50"/>
      <c r="J194" s="53">
        <f aca="true" t="shared" si="8" ref="J194:K196">SUM(J195)</f>
        <v>0</v>
      </c>
      <c r="K194" s="53">
        <f t="shared" si="8"/>
        <v>0</v>
      </c>
    </row>
    <row r="195" spans="1:11" ht="12.75">
      <c r="A195" s="23" t="s">
        <v>191</v>
      </c>
      <c r="B195" s="74">
        <v>703</v>
      </c>
      <c r="C195" s="83" t="s">
        <v>29</v>
      </c>
      <c r="D195" s="83" t="s">
        <v>26</v>
      </c>
      <c r="E195" s="75"/>
      <c r="F195" s="83"/>
      <c r="G195" s="79"/>
      <c r="H195" s="53">
        <f>SUM(H196)</f>
        <v>0.06</v>
      </c>
      <c r="I195" s="50"/>
      <c r="J195" s="53">
        <f t="shared" si="8"/>
        <v>0</v>
      </c>
      <c r="K195" s="53">
        <f t="shared" si="8"/>
        <v>0</v>
      </c>
    </row>
    <row r="196" spans="1:11" ht="12.75">
      <c r="A196" s="27" t="s">
        <v>56</v>
      </c>
      <c r="B196" s="74">
        <v>703</v>
      </c>
      <c r="C196" s="75" t="s">
        <v>29</v>
      </c>
      <c r="D196" s="75" t="s">
        <v>26</v>
      </c>
      <c r="E196" s="75" t="s">
        <v>129</v>
      </c>
      <c r="F196" s="83"/>
      <c r="G196" s="79"/>
      <c r="H196" s="53">
        <f>SUM(H197)</f>
        <v>0.06</v>
      </c>
      <c r="I196" s="50"/>
      <c r="J196" s="53">
        <f t="shared" si="8"/>
        <v>0</v>
      </c>
      <c r="K196" s="53">
        <f t="shared" si="8"/>
        <v>0</v>
      </c>
    </row>
    <row r="197" spans="1:11" ht="12.75">
      <c r="A197" s="27" t="s">
        <v>58</v>
      </c>
      <c r="B197" s="74">
        <v>703</v>
      </c>
      <c r="C197" s="75" t="s">
        <v>29</v>
      </c>
      <c r="D197" s="75" t="s">
        <v>26</v>
      </c>
      <c r="E197" s="75" t="s">
        <v>86</v>
      </c>
      <c r="F197" s="83"/>
      <c r="G197" s="79"/>
      <c r="H197" s="53">
        <f>SUM(H205)</f>
        <v>0.06</v>
      </c>
      <c r="I197" s="50"/>
      <c r="J197" s="53">
        <f>SUM(J205)</f>
        <v>0</v>
      </c>
      <c r="K197" s="53">
        <f>SUM(K205)</f>
        <v>0</v>
      </c>
    </row>
    <row r="198" spans="1:11" ht="12.75">
      <c r="A198" s="23" t="s">
        <v>194</v>
      </c>
      <c r="B198" s="74">
        <v>703</v>
      </c>
      <c r="C198" s="75" t="s">
        <v>29</v>
      </c>
      <c r="D198" s="75" t="s">
        <v>26</v>
      </c>
      <c r="E198" s="83" t="s">
        <v>192</v>
      </c>
      <c r="F198" s="83"/>
      <c r="G198" s="79"/>
      <c r="H198" s="53">
        <f>SUM(H205)</f>
        <v>0.06</v>
      </c>
      <c r="I198" s="50"/>
      <c r="J198" s="53">
        <f>SUM(J205)</f>
        <v>0</v>
      </c>
      <c r="K198" s="53">
        <f>SUM(K205)</f>
        <v>0</v>
      </c>
    </row>
    <row r="199" spans="1:11" ht="12.75" hidden="1">
      <c r="A199" s="39" t="s">
        <v>125</v>
      </c>
      <c r="B199" s="79">
        <v>708</v>
      </c>
      <c r="C199" s="75"/>
      <c r="D199" s="75"/>
      <c r="E199" s="75"/>
      <c r="F199" s="83"/>
      <c r="G199" s="94"/>
      <c r="H199" s="57">
        <f>SUM(H201)</f>
        <v>0.06</v>
      </c>
      <c r="I199" s="50"/>
      <c r="J199" s="57">
        <f>SUM(J201)</f>
        <v>0</v>
      </c>
      <c r="K199" s="57">
        <f>SUM(K201)</f>
        <v>0</v>
      </c>
    </row>
    <row r="200" spans="1:11" ht="12.75" hidden="1">
      <c r="A200" s="13" t="s">
        <v>72</v>
      </c>
      <c r="B200" s="70">
        <v>708</v>
      </c>
      <c r="C200" s="71" t="s">
        <v>26</v>
      </c>
      <c r="D200" s="71" t="s">
        <v>59</v>
      </c>
      <c r="E200" s="75"/>
      <c r="F200" s="83"/>
      <c r="G200" s="94"/>
      <c r="H200" s="57">
        <f>SUM(H201)</f>
        <v>0.06</v>
      </c>
      <c r="I200" s="50"/>
      <c r="J200" s="57">
        <f>SUM(J201)</f>
        <v>0</v>
      </c>
      <c r="K200" s="57">
        <f>SUM(K201)</f>
        <v>0</v>
      </c>
    </row>
    <row r="201" spans="1:11" ht="12.75" hidden="1">
      <c r="A201" s="36" t="s">
        <v>81</v>
      </c>
      <c r="B201" s="70">
        <v>708</v>
      </c>
      <c r="C201" s="71" t="s">
        <v>26</v>
      </c>
      <c r="D201" s="71" t="s">
        <v>83</v>
      </c>
      <c r="E201" s="81"/>
      <c r="F201" s="71"/>
      <c r="G201" s="82"/>
      <c r="H201" s="49">
        <f>SUM(H202)</f>
        <v>0.06</v>
      </c>
      <c r="I201" s="50"/>
      <c r="J201" s="49">
        <v>0</v>
      </c>
      <c r="K201" s="49">
        <v>0</v>
      </c>
    </row>
    <row r="202" spans="1:11" ht="12.75" hidden="1">
      <c r="A202" s="34" t="s">
        <v>56</v>
      </c>
      <c r="B202" s="70">
        <v>708</v>
      </c>
      <c r="C202" s="73" t="s">
        <v>26</v>
      </c>
      <c r="D202" s="73" t="s">
        <v>83</v>
      </c>
      <c r="E202" s="73" t="s">
        <v>129</v>
      </c>
      <c r="F202" s="71"/>
      <c r="G202" s="82"/>
      <c r="H202" s="49">
        <f>SUM(H203)</f>
        <v>0.06</v>
      </c>
      <c r="I202" s="50"/>
      <c r="J202" s="49">
        <f>SUM(J203)</f>
        <v>0</v>
      </c>
      <c r="K202" s="49">
        <f>SUM(K203)</f>
        <v>0</v>
      </c>
    </row>
    <row r="203" spans="1:11" ht="12.75" hidden="1">
      <c r="A203" s="34" t="s">
        <v>58</v>
      </c>
      <c r="B203" s="70">
        <v>708</v>
      </c>
      <c r="C203" s="73" t="s">
        <v>26</v>
      </c>
      <c r="D203" s="73" t="s">
        <v>83</v>
      </c>
      <c r="E203" s="73" t="s">
        <v>86</v>
      </c>
      <c r="F203" s="71"/>
      <c r="G203" s="82"/>
      <c r="H203" s="49">
        <f>SUM(H204)</f>
        <v>0.06</v>
      </c>
      <c r="I203" s="50"/>
      <c r="J203" s="49">
        <v>0</v>
      </c>
      <c r="K203" s="49">
        <v>0</v>
      </c>
    </row>
    <row r="204" spans="1:11" ht="12.75" hidden="1">
      <c r="A204" s="35" t="s">
        <v>82</v>
      </c>
      <c r="B204" s="70">
        <v>708</v>
      </c>
      <c r="C204" s="73" t="s">
        <v>26</v>
      </c>
      <c r="D204" s="73" t="s">
        <v>83</v>
      </c>
      <c r="E204" s="95" t="s">
        <v>84</v>
      </c>
      <c r="F204" s="71"/>
      <c r="G204" s="82"/>
      <c r="H204" s="51">
        <f>SUM(H205)</f>
        <v>0.06</v>
      </c>
      <c r="I204" s="52"/>
      <c r="J204" s="51">
        <f>SUM(J205)</f>
        <v>0</v>
      </c>
      <c r="K204" s="51">
        <f>SUM(K205)</f>
        <v>0</v>
      </c>
    </row>
    <row r="205" spans="1:11" ht="18" customHeight="1">
      <c r="A205" s="18" t="s">
        <v>195</v>
      </c>
      <c r="B205" s="70">
        <v>703</v>
      </c>
      <c r="C205" s="73" t="s">
        <v>29</v>
      </c>
      <c r="D205" s="73" t="s">
        <v>26</v>
      </c>
      <c r="E205" s="96">
        <v>9990021090</v>
      </c>
      <c r="F205" s="71" t="s">
        <v>193</v>
      </c>
      <c r="G205" s="82"/>
      <c r="H205" s="49">
        <v>0.06</v>
      </c>
      <c r="I205" s="50"/>
      <c r="J205" s="49">
        <v>0</v>
      </c>
      <c r="K205" s="49">
        <v>0</v>
      </c>
    </row>
    <row r="206" spans="1:11" ht="12.75">
      <c r="A206" s="22" t="s">
        <v>25</v>
      </c>
      <c r="B206" s="97"/>
      <c r="C206" s="97"/>
      <c r="D206" s="98"/>
      <c r="E206" s="97"/>
      <c r="F206" s="97"/>
      <c r="G206" s="99"/>
      <c r="H206" s="46">
        <f>SUM(H15)</f>
        <v>29081</v>
      </c>
      <c r="I206" s="47"/>
      <c r="J206" s="46">
        <f>SUM(J15)</f>
        <v>7908.4</v>
      </c>
      <c r="K206" s="46">
        <f>SUM(K15)</f>
        <v>7720.7</v>
      </c>
    </row>
  </sheetData>
  <sheetProtection selectLockedCells="1" selectUnlockedCells="1"/>
  <autoFilter ref="A15:K206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1.1811023622047245" right="0.3937007874015748" top="0.5905511811023623" bottom="0.787401574803149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2022-01-26T05:07:39Z</cp:lastPrinted>
  <dcterms:created xsi:type="dcterms:W3CDTF">2018-12-11T11:33:45Z</dcterms:created>
  <dcterms:modified xsi:type="dcterms:W3CDTF">2022-01-26T05:07:41Z</dcterms:modified>
  <cp:category/>
  <cp:version/>
  <cp:contentType/>
  <cp:contentStatus/>
</cp:coreProperties>
</file>