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<sst xmlns="http://schemas.openxmlformats.org/spreadsheetml/2006/main" count="349" uniqueCount="178">
  <si>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</si>
  <si>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</si>
  <si>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</si>
  <si>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</si>
  <si>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</si>
  <si>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</si>
  <si>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</si>
  <si>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</si>
  <si>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</si>
  <si>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</si>
  <si>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</si>
  <si>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</si>
  <si>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</si>
  <si>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</si>
  <si>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</si>
  <si>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</si>
  <si>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</si>
  <si>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</si>
  <si>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</si>
  <si>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</si>
  <si>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</si>
  <si>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</si>
  <si>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</si>
  <si>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</si>
  <si>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</si>
  <si>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</si>
  <si>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</si>
  <si>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</si>
  <si>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</si>
  <si>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</si>
  <si>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</si>
  <si>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</si>
  <si>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</si>
  <si>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</si>
  <si>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</si>
  <si>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</si>
  <si>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</si>
  <si>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</si>
  <si>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</si>
  <si>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</si>
  <si>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</si>
  <si>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</si>
  <si>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</si>
  <si>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</si>
  <si>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</si>
  <si>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</si>
  <si>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</si>
  <si>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</si>
  <si>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</si>
  <si>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</si>
  <si>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</si>
  <si>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</si>
  <si>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</si>
  <si>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</si>
  <si>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</si>
  <si>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</si>
  <si>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</si>
  <si>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</si>
  <si>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</si>
  <si>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</si>
  <si>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</si>
  <si>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</si>
  <si>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</si>
  <si>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</si>
  <si>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</si>
  <si>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</si>
  <si>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</si>
  <si>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</si>
  <si>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</si>
  <si>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</si>
  <si>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</si>
  <si>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</si>
  <si>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</si>
  <si>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</si>
  <si>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</si>
  <si>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</si>
  <si>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</si>
  <si>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</si>
  <si>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</si>
  <si>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</si>
  <si>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</si>
  <si>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</si>
  <si>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</si>
  <si>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</si>
  <si>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</si>
  <si>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</si>
  <si>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</si>
  <si>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</si>
  <si>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</si>
  <si>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</si>
  <si>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</si>
  <si>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</si>
  <si>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</si>
  <si>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</si>
  <si>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</si>
  <si>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</si>
  <si>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</si>
  <si>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</si>
  <si>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</si>
  <si>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</si>
  <si>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</si>
  <si>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</si>
  <si>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</si>
  <si>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</si>
  <si>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</si>
  <si>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</si>
  <si>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</si>
  <si>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</si>
  <si>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</si>
  <si>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</si>
  <si>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</si>
  <si>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</si>
  <si>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</si>
  <si>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</si>
  <si>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 xml:space="preserve">Расходы на обеспечение деятельности МБУК "ДКО" п. Добрятино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</si>
  <si>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</si>
  <si>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</si>
  <si>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</si>
  <si>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</si>
  <si>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</si>
  <si>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</si>
  <si>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</si>
  <si>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</si>
  <si>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</si>
  <si>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</si>
  <si>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</si>
  <si>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</si>
  <si>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</si>
  <si>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</si>
  <si>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</si>
  <si>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</si>
  <si>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</si>
  <si>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</si>
  <si>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</si>
  <si>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</si>
  <si>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</si>
  <si>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</si>
  <si>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</si>
  <si>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</si>
  <si>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</si>
  <si>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</si>
  <si>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2022 год и на плановый период 2023 и 2024 годов </t>
  </si>
  <si>
    <t>План                     на 2022 год</t>
  </si>
  <si>
    <t>План                           на 2023 год</t>
  </si>
  <si>
    <t>План                    на 2024 год</t>
  </si>
  <si>
    <t>Замена устаревших светильников на новые энергоэффективные, монтаж самонесущих изолированных проводов</t>
  </si>
  <si>
    <t>за счет средств муниципального образования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</si>
  <si>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2019-2022 годы"</t>
  </si>
  <si>
    <t>99900S0080</t>
  </si>
  <si>
    <t>Расходы на обеспечение территорий документацией для осуществления градостроительной деятельности</t>
  </si>
  <si>
    <t>02001S0130</t>
  </si>
  <si>
    <t>0510522410</t>
  </si>
  <si>
    <t>0510500000</t>
  </si>
  <si>
    <t>99900S2160</t>
  </si>
  <si>
    <t>Создание мест (площадок) для накопления твердых коммунальных отходов</t>
  </si>
  <si>
    <t>0502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</si>
  <si>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</si>
  <si>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2018-2022 годы»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</si>
  <si>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2017-2022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</si>
  <si>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2018-2022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</si>
  <si>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2018-2022 годы"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</si>
  <si>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</si>
  <si>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</si>
  <si>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</si>
  <si>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 xml:space="preserve">Основное мероприятие "Укрепление материально-технической базы муниципальных учреждений культуры" 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</si>
  <si>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</si>
  <si>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</si>
  <si>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</si>
  <si>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</si>
  <si>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</si>
  <si>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"Ремонт существующих и обустройство новых контейнерных площадок, на территории муниципального образования"</t>
  </si>
  <si>
    <t>Мероприятия по ремонту существующих и обустройство новых контейнерных площадок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</si>
  <si>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</si>
  <si>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</si>
  <si>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Приложение 4</t>
  </si>
  <si>
    <t>Расходы  по оформлению земельного участка (кладбище п.Добрятино)</t>
  </si>
  <si>
    <t>0510220230</t>
  </si>
  <si>
    <t>от 30.09.2022 № 98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</si>
</sst>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11" t="s">
        <v>174</v>
      </c>
      <c r="D1" s="112"/>
      <c r="E1" s="112"/>
      <c r="F1" s="112"/>
      <c r="G1" s="112"/>
    </row>
    <row r="2" spans="1:7" ht="15">
      <c r="A2" s="1"/>
      <c r="C2" s="111" t="s">
        <v>23</v>
      </c>
      <c r="D2" s="112"/>
      <c r="E2" s="112"/>
      <c r="F2" s="112"/>
      <c r="G2" s="112"/>
    </row>
    <row r="3" spans="1:7" ht="15">
      <c r="A3" s="1"/>
      <c r="C3" s="111" t="s">
        <v>108</v>
      </c>
      <c r="D3" s="112"/>
      <c r="E3" s="112"/>
      <c r="F3" s="112"/>
      <c r="G3" s="112"/>
    </row>
    <row r="4" spans="1:7" ht="15">
      <c r="A4" s="1"/>
      <c r="C4" s="111" t="s">
        <v>25</v>
      </c>
      <c r="D4" s="112"/>
      <c r="E4" s="112"/>
      <c r="F4" s="112"/>
      <c r="G4" s="112"/>
    </row>
    <row r="5" spans="1:7" ht="15">
      <c r="A5" s="1"/>
      <c r="C5" s="111" t="s">
        <v>24</v>
      </c>
      <c r="D5" s="112"/>
      <c r="E5" s="112"/>
      <c r="F5" s="112"/>
      <c r="G5" s="112"/>
    </row>
    <row r="6" spans="1:7" ht="15">
      <c r="A6" s="1"/>
      <c r="C6" s="111" t="s">
        <v>22</v>
      </c>
      <c r="D6" s="112"/>
      <c r="E6" s="112"/>
      <c r="F6" s="112"/>
      <c r="G6" s="112"/>
    </row>
    <row r="7" spans="3:7" ht="15">
      <c r="C7" s="111" t="s">
        <v>177</v>
      </c>
      <c r="D7" s="112"/>
      <c r="E7" s="112"/>
      <c r="F7" s="112"/>
      <c r="G7" s="112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7" t="s">
        <v>141</v>
      </c>
      <c r="B9" s="117"/>
      <c r="C9" s="117"/>
      <c r="D9" s="117"/>
      <c r="E9" s="117"/>
      <c r="F9" s="60"/>
      <c r="G9" s="60"/>
    </row>
    <row r="10" spans="1:7" ht="12.75">
      <c r="A10" s="117"/>
      <c r="B10" s="117"/>
      <c r="C10" s="117"/>
      <c r="D10" s="117"/>
      <c r="E10" s="117"/>
      <c r="F10" s="60"/>
      <c r="G10" s="60"/>
    </row>
    <row r="11" spans="1:7" ht="51" customHeight="1">
      <c r="A11" s="117"/>
      <c r="B11" s="117"/>
      <c r="C11" s="117"/>
      <c r="D11" s="117"/>
      <c r="E11" s="117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18" t="s">
        <v>113</v>
      </c>
      <c r="B13" s="120" t="s">
        <v>0</v>
      </c>
      <c r="C13" s="121"/>
      <c r="D13" s="121"/>
      <c r="E13" s="113" t="s">
        <v>142</v>
      </c>
      <c r="F13" s="113" t="s">
        <v>143</v>
      </c>
      <c r="G13" s="115" t="s">
        <v>144</v>
      </c>
    </row>
    <row r="14" spans="1:7" ht="23.25" thickBot="1">
      <c r="A14" s="119"/>
      <c r="B14" s="65" t="s">
        <v>90</v>
      </c>
      <c r="C14" s="65" t="s">
        <v>27</v>
      </c>
      <c r="D14" s="65" t="s">
        <v>28</v>
      </c>
      <c r="E14" s="114"/>
      <c r="F14" s="114"/>
      <c r="G14" s="116"/>
    </row>
    <row r="15" spans="1:7" ht="15.75">
      <c r="A15" s="26" t="s">
        <v>1</v>
      </c>
      <c r="B15" s="34" t="s">
        <v>89</v>
      </c>
      <c r="C15" s="35"/>
      <c r="D15" s="35"/>
      <c r="E15" s="77">
        <f>SUM(E16+E24+E35+E51+E30+E73)</f>
        <v>30268</v>
      </c>
      <c r="F15" s="77">
        <f>SUM(F16+F24+F35+F51+F30+F73)</f>
        <v>0</v>
      </c>
      <c r="G15" s="77">
        <f>SUM(G16+G24+G35+G51+G30+G73)</f>
        <v>0</v>
      </c>
    </row>
    <row r="16" spans="1:7" ht="57" customHeight="1">
      <c r="A16" s="9" t="s">
        <v>160</v>
      </c>
      <c r="B16" s="36" t="s">
        <v>29</v>
      </c>
      <c r="C16" s="37"/>
      <c r="D16" s="37"/>
      <c r="E16" s="78">
        <f>SUM(E17)</f>
        <v>49</v>
      </c>
      <c r="F16" s="78">
        <f>SUM(F17)</f>
        <v>0</v>
      </c>
      <c r="G16" s="78">
        <f>SUM(G17)</f>
        <v>0</v>
      </c>
    </row>
    <row r="17" spans="1:8" ht="30" customHeight="1">
      <c r="A17" s="10" t="s">
        <v>156</v>
      </c>
      <c r="B17" s="38" t="s">
        <v>30</v>
      </c>
      <c r="C17" s="37"/>
      <c r="D17" s="37"/>
      <c r="E17" s="79">
        <f>SUM(E18+E20+E23)</f>
        <v>49</v>
      </c>
      <c r="F17" s="79">
        <f>SUM(F18+F20+F23)</f>
        <v>0</v>
      </c>
      <c r="G17" s="79">
        <f>SUM(G18+G20+G23)</f>
        <v>0</v>
      </c>
      <c r="H17" s="8"/>
    </row>
    <row r="18" spans="1:7" ht="24.75" customHeight="1">
      <c r="A18" s="11" t="s">
        <v>161</v>
      </c>
      <c r="B18" s="36" t="s">
        <v>31</v>
      </c>
      <c r="C18" s="37"/>
      <c r="D18" s="37"/>
      <c r="E18" s="80">
        <f>SUM(E19)</f>
        <v>14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31</v>
      </c>
      <c r="C19" s="36" t="s">
        <v>3</v>
      </c>
      <c r="D19" s="37" t="s">
        <v>121</v>
      </c>
      <c r="E19" s="80">
        <v>14</v>
      </c>
      <c r="F19" s="80">
        <v>0</v>
      </c>
      <c r="G19" s="80">
        <v>0</v>
      </c>
    </row>
    <row r="20" spans="1:7" ht="15.75">
      <c r="A20" s="13" t="s">
        <v>21</v>
      </c>
      <c r="B20" s="36" t="s">
        <v>32</v>
      </c>
      <c r="C20" s="37"/>
      <c r="D20" s="37"/>
      <c r="E20" s="79">
        <f>SUM(E21)</f>
        <v>16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32</v>
      </c>
      <c r="C21" s="36" t="s">
        <v>3</v>
      </c>
      <c r="D21" s="37" t="s">
        <v>121</v>
      </c>
      <c r="E21" s="80">
        <v>16</v>
      </c>
      <c r="F21" s="80">
        <v>0</v>
      </c>
      <c r="G21" s="80">
        <v>0</v>
      </c>
    </row>
    <row r="22" spans="1:7" ht="15.75">
      <c r="A22" s="11" t="s">
        <v>95</v>
      </c>
      <c r="B22" s="36" t="s">
        <v>94</v>
      </c>
      <c r="C22" s="36"/>
      <c r="D22" s="37"/>
      <c r="E22" s="80">
        <f>SUM(E23)</f>
        <v>19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94</v>
      </c>
      <c r="C23" s="36" t="s">
        <v>3</v>
      </c>
      <c r="D23" s="37" t="s">
        <v>121</v>
      </c>
      <c r="E23" s="80">
        <v>19</v>
      </c>
      <c r="F23" s="80">
        <v>0</v>
      </c>
      <c r="G23" s="80">
        <v>0</v>
      </c>
    </row>
    <row r="24" spans="1:7" ht="51">
      <c r="A24" s="14" t="s">
        <v>159</v>
      </c>
      <c r="B24" s="36" t="s">
        <v>33</v>
      </c>
      <c r="C24" s="36"/>
      <c r="D24" s="37"/>
      <c r="E24" s="78">
        <f>SUM(E27)</f>
        <v>1423.3</v>
      </c>
      <c r="F24" s="78">
        <f>SUM(F27)</f>
        <v>0</v>
      </c>
      <c r="G24" s="78">
        <f>SUM(G27)</f>
        <v>0</v>
      </c>
    </row>
    <row r="25" spans="1:7" ht="15">
      <c r="A25" s="15" t="s">
        <v>162</v>
      </c>
      <c r="B25" s="38" t="s">
        <v>34</v>
      </c>
      <c r="C25" s="37"/>
      <c r="D25" s="37"/>
      <c r="E25" s="79">
        <f aca="true" t="shared" si="0" ref="E25:G26">SUM(E26)</f>
        <v>1423.3</v>
      </c>
      <c r="F25" s="79">
        <f t="shared" si="0"/>
        <v>0</v>
      </c>
      <c r="G25" s="79">
        <f t="shared" si="0"/>
        <v>0</v>
      </c>
    </row>
    <row r="26" spans="1:7" ht="25.5">
      <c r="A26" s="13" t="s">
        <v>145</v>
      </c>
      <c r="B26" s="36" t="s">
        <v>150</v>
      </c>
      <c r="C26" s="37"/>
      <c r="D26" s="37"/>
      <c r="E26" s="80">
        <f t="shared" si="0"/>
        <v>1423.3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150</v>
      </c>
      <c r="C27" s="36" t="s">
        <v>3</v>
      </c>
      <c r="D27" s="37" t="s">
        <v>35</v>
      </c>
      <c r="E27" s="80">
        <v>1423.3</v>
      </c>
      <c r="F27" s="80">
        <f>SUM(F28:F29)</f>
        <v>0</v>
      </c>
      <c r="G27" s="80">
        <f>SUM(G28:G29)</f>
        <v>0</v>
      </c>
    </row>
    <row r="28" spans="1:7" ht="15.75">
      <c r="A28" s="12" t="s">
        <v>111</v>
      </c>
      <c r="B28" s="37"/>
      <c r="C28" s="36"/>
      <c r="D28" s="37"/>
      <c r="E28" s="80">
        <v>1352.1</v>
      </c>
      <c r="F28" s="80">
        <v>0</v>
      </c>
      <c r="G28" s="80">
        <v>0</v>
      </c>
    </row>
    <row r="29" spans="1:7" ht="15.75">
      <c r="A29" s="12" t="s">
        <v>146</v>
      </c>
      <c r="B29" s="37"/>
      <c r="C29" s="36"/>
      <c r="D29" s="37"/>
      <c r="E29" s="80">
        <v>71.2</v>
      </c>
      <c r="F29" s="80">
        <v>0</v>
      </c>
      <c r="G29" s="80">
        <v>0</v>
      </c>
    </row>
    <row r="30" spans="1:7" ht="29.25" customHeight="1">
      <c r="A30" s="14" t="s">
        <v>157</v>
      </c>
      <c r="B30" s="39" t="s">
        <v>36</v>
      </c>
      <c r="C30" s="40"/>
      <c r="D30" s="40"/>
      <c r="E30" s="81">
        <f aca="true" t="shared" si="1" ref="E30:G31">SUM(E31)</f>
        <v>50</v>
      </c>
      <c r="F30" s="81">
        <f t="shared" si="1"/>
        <v>0</v>
      </c>
      <c r="G30" s="81">
        <f t="shared" si="1"/>
        <v>0</v>
      </c>
    </row>
    <row r="31" spans="1:7" ht="15">
      <c r="A31" s="15" t="s">
        <v>163</v>
      </c>
      <c r="B31" s="41" t="s">
        <v>37</v>
      </c>
      <c r="C31" s="40"/>
      <c r="D31" s="40"/>
      <c r="E31" s="82">
        <f t="shared" si="1"/>
        <v>50</v>
      </c>
      <c r="F31" s="82">
        <f t="shared" si="1"/>
        <v>0</v>
      </c>
      <c r="G31" s="82">
        <f t="shared" si="1"/>
        <v>0</v>
      </c>
    </row>
    <row r="32" spans="1:7" ht="15.75">
      <c r="A32" s="13" t="s">
        <v>17</v>
      </c>
      <c r="B32" s="39" t="s">
        <v>38</v>
      </c>
      <c r="C32" s="40"/>
      <c r="D32" s="40"/>
      <c r="E32" s="83">
        <f>SUM(E33+E34)</f>
        <v>50</v>
      </c>
      <c r="F32" s="83">
        <f>SUM(F34)</f>
        <v>0</v>
      </c>
      <c r="G32" s="83">
        <f>SUM(G34)</f>
        <v>0</v>
      </c>
    </row>
    <row r="33" spans="1:7" ht="38.25">
      <c r="A33" s="12" t="s">
        <v>6</v>
      </c>
      <c r="B33" s="40" t="s">
        <v>38</v>
      </c>
      <c r="C33" s="39" t="s">
        <v>7</v>
      </c>
      <c r="D33" s="40" t="s">
        <v>39</v>
      </c>
      <c r="E33" s="83">
        <v>4</v>
      </c>
      <c r="F33" s="83">
        <v>0</v>
      </c>
      <c r="G33" s="83">
        <v>0</v>
      </c>
    </row>
    <row r="34" spans="1:7" ht="15.75">
      <c r="A34" s="12" t="s">
        <v>2</v>
      </c>
      <c r="B34" s="40" t="s">
        <v>38</v>
      </c>
      <c r="C34" s="39" t="s">
        <v>3</v>
      </c>
      <c r="D34" s="40" t="s">
        <v>39</v>
      </c>
      <c r="E34" s="83">
        <v>46</v>
      </c>
      <c r="F34" s="83">
        <v>0</v>
      </c>
      <c r="G34" s="83">
        <v>0</v>
      </c>
    </row>
    <row r="35" spans="1:7" ht="42.75" customHeight="1">
      <c r="A35" s="16" t="s">
        <v>158</v>
      </c>
      <c r="B35" s="39" t="s">
        <v>40</v>
      </c>
      <c r="C35" s="37"/>
      <c r="D35" s="37"/>
      <c r="E35" s="78">
        <f>SUM(E36+E44+E39+E47)</f>
        <v>28145.3</v>
      </c>
      <c r="F35" s="78">
        <f>SUM(F36+F44+F39+F47)</f>
        <v>0</v>
      </c>
      <c r="G35" s="78">
        <f>SUM(G36+G44+G39+G47)</f>
        <v>0</v>
      </c>
    </row>
    <row r="36" spans="1:7" ht="15">
      <c r="A36" s="17" t="s">
        <v>165</v>
      </c>
      <c r="B36" s="41" t="s">
        <v>41</v>
      </c>
      <c r="C36" s="37"/>
      <c r="D36" s="37"/>
      <c r="E36" s="79">
        <f aca="true" t="shared" si="2" ref="E36:G37">SUM(E37)</f>
        <v>40</v>
      </c>
      <c r="F36" s="79">
        <f t="shared" si="2"/>
        <v>0</v>
      </c>
      <c r="G36" s="79">
        <f t="shared" si="2"/>
        <v>0</v>
      </c>
    </row>
    <row r="37" spans="1:7" ht="15.75">
      <c r="A37" s="18" t="s">
        <v>15</v>
      </c>
      <c r="B37" s="39" t="s">
        <v>43</v>
      </c>
      <c r="C37" s="40"/>
      <c r="D37" s="40"/>
      <c r="E37" s="83">
        <f t="shared" si="2"/>
        <v>40</v>
      </c>
      <c r="F37" s="83">
        <f t="shared" si="2"/>
        <v>0</v>
      </c>
      <c r="G37" s="83">
        <f t="shared" si="2"/>
        <v>0</v>
      </c>
    </row>
    <row r="38" spans="1:7" ht="22.5" customHeight="1">
      <c r="A38" s="12" t="s">
        <v>4</v>
      </c>
      <c r="B38" s="40" t="s">
        <v>43</v>
      </c>
      <c r="C38" s="39" t="s">
        <v>5</v>
      </c>
      <c r="D38" s="40" t="s">
        <v>42</v>
      </c>
      <c r="E38" s="83">
        <v>40</v>
      </c>
      <c r="F38" s="83">
        <v>0</v>
      </c>
      <c r="G38" s="83">
        <v>0</v>
      </c>
    </row>
    <row r="39" spans="1:7" ht="26.25" customHeight="1">
      <c r="A39" s="15" t="s">
        <v>164</v>
      </c>
      <c r="B39" s="41" t="s">
        <v>124</v>
      </c>
      <c r="C39" s="97"/>
      <c r="D39" s="97"/>
      <c r="E39" s="82">
        <f>SUM(E42)</f>
        <v>28105.3</v>
      </c>
      <c r="F39" s="82">
        <f>SUM(F40+F42)</f>
        <v>0</v>
      </c>
      <c r="G39" s="82">
        <f>SUM(G40+G42)</f>
        <v>0</v>
      </c>
    </row>
    <row r="40" spans="1:7" ht="15.75" customHeight="1" hidden="1">
      <c r="A40" s="15" t="s">
        <v>127</v>
      </c>
      <c r="B40" s="39" t="s">
        <v>128</v>
      </c>
      <c r="C40" s="97"/>
      <c r="D40" s="97"/>
      <c r="E40" s="83">
        <f>SUM(E41)</f>
        <v>0</v>
      </c>
      <c r="F40" s="83">
        <f>SUM(F41)</f>
        <v>0</v>
      </c>
      <c r="G40" s="83">
        <f>SUM(G41)</f>
        <v>0</v>
      </c>
    </row>
    <row r="41" spans="1:7" ht="12.75" customHeight="1" hidden="1">
      <c r="A41" s="12" t="s">
        <v>4</v>
      </c>
      <c r="B41" s="40" t="s">
        <v>128</v>
      </c>
      <c r="C41" s="39" t="s">
        <v>5</v>
      </c>
      <c r="D41" s="40"/>
      <c r="E41" s="83">
        <v>0</v>
      </c>
      <c r="F41" s="83">
        <v>0</v>
      </c>
      <c r="G41" s="83">
        <v>0</v>
      </c>
    </row>
    <row r="42" spans="1:7" ht="15.75" customHeight="1">
      <c r="A42" s="13" t="s">
        <v>125</v>
      </c>
      <c r="B42" s="39" t="s">
        <v>126</v>
      </c>
      <c r="C42" s="40"/>
      <c r="D42" s="40"/>
      <c r="E42" s="83">
        <f>SUM(E43)</f>
        <v>28105.3</v>
      </c>
      <c r="F42" s="83">
        <f>SUM(F43)</f>
        <v>0</v>
      </c>
      <c r="G42" s="83">
        <f>SUM(G43)</f>
        <v>0</v>
      </c>
    </row>
    <row r="43" spans="1:7" ht="28.5" customHeight="1">
      <c r="A43" s="12" t="s">
        <v>4</v>
      </c>
      <c r="B43" s="40" t="s">
        <v>126</v>
      </c>
      <c r="C43" s="39" t="s">
        <v>5</v>
      </c>
      <c r="D43" s="40" t="s">
        <v>42</v>
      </c>
      <c r="E43" s="83">
        <f>SUM(E49+E50)</f>
        <v>28105.3</v>
      </c>
      <c r="F43" s="83">
        <v>0</v>
      </c>
      <c r="G43" s="83">
        <v>0</v>
      </c>
    </row>
    <row r="44" spans="1:7" ht="15" customHeight="1" hidden="1">
      <c r="A44" s="75" t="s">
        <v>132</v>
      </c>
      <c r="B44" s="41" t="s">
        <v>130</v>
      </c>
      <c r="C44" s="39"/>
      <c r="D44" s="40"/>
      <c r="E44" s="82">
        <f aca="true" t="shared" si="3" ref="E44:G45">SUM(E45)</f>
        <v>0</v>
      </c>
      <c r="F44" s="82">
        <f t="shared" si="3"/>
        <v>0</v>
      </c>
      <c r="G44" s="82">
        <f t="shared" si="3"/>
        <v>0</v>
      </c>
    </row>
    <row r="45" spans="1:7" ht="19.5" customHeight="1" hidden="1">
      <c r="A45" s="98" t="s">
        <v>133</v>
      </c>
      <c r="B45" s="39" t="s">
        <v>131</v>
      </c>
      <c r="C45" s="39"/>
      <c r="D45" s="40"/>
      <c r="E45" s="83">
        <v>0</v>
      </c>
      <c r="F45" s="83">
        <f t="shared" si="3"/>
        <v>0</v>
      </c>
      <c r="G45" s="83">
        <f t="shared" si="3"/>
        <v>0</v>
      </c>
    </row>
    <row r="46" spans="1:7" ht="18.75" customHeight="1" hidden="1">
      <c r="A46" s="99" t="s">
        <v>4</v>
      </c>
      <c r="B46" s="40" t="s">
        <v>131</v>
      </c>
      <c r="C46" s="39" t="s">
        <v>5</v>
      </c>
      <c r="D46" s="40" t="s">
        <v>42</v>
      </c>
      <c r="E46" s="83">
        <v>0</v>
      </c>
      <c r="F46" s="83">
        <v>0</v>
      </c>
      <c r="G46" s="83">
        <v>0</v>
      </c>
    </row>
    <row r="47" spans="1:7" ht="17.25" customHeight="1" hidden="1">
      <c r="A47" s="100" t="s">
        <v>136</v>
      </c>
      <c r="B47" s="41" t="s">
        <v>137</v>
      </c>
      <c r="C47" s="39"/>
      <c r="D47" s="40"/>
      <c r="E47" s="83">
        <v>0</v>
      </c>
      <c r="F47" s="83">
        <f>SUM(F48)</f>
        <v>0</v>
      </c>
      <c r="G47" s="83">
        <f>SUM(G48)</f>
        <v>0</v>
      </c>
    </row>
    <row r="48" spans="1:8" ht="15" customHeight="1" hidden="1">
      <c r="A48" s="105" t="s">
        <v>138</v>
      </c>
      <c r="B48" s="103" t="s">
        <v>135</v>
      </c>
      <c r="C48" s="39"/>
      <c r="D48" s="40"/>
      <c r="E48" s="83">
        <v>0</v>
      </c>
      <c r="F48" s="83">
        <f>SUM(F49)</f>
        <v>0</v>
      </c>
      <c r="G48" s="83">
        <f>SUM(G49)</f>
        <v>0</v>
      </c>
      <c r="H48" s="101"/>
    </row>
    <row r="49" spans="1:7" ht="15.75">
      <c r="A49" s="12" t="s">
        <v>111</v>
      </c>
      <c r="B49" s="104"/>
      <c r="C49" s="39"/>
      <c r="D49" s="40"/>
      <c r="E49" s="83">
        <v>26700</v>
      </c>
      <c r="F49" s="83">
        <v>0</v>
      </c>
      <c r="G49" s="83">
        <v>0</v>
      </c>
    </row>
    <row r="50" spans="1:7" ht="18" customHeight="1">
      <c r="A50" s="99" t="s">
        <v>112</v>
      </c>
      <c r="B50" s="104"/>
      <c r="C50" s="39"/>
      <c r="D50" s="40"/>
      <c r="E50" s="83">
        <v>1405.3</v>
      </c>
      <c r="F50" s="83">
        <v>0</v>
      </c>
      <c r="G50" s="83">
        <v>0</v>
      </c>
    </row>
    <row r="51" spans="1:7" ht="42.75" customHeight="1">
      <c r="A51" s="102" t="s">
        <v>129</v>
      </c>
      <c r="B51" s="39" t="s">
        <v>44</v>
      </c>
      <c r="C51" s="39"/>
      <c r="D51" s="40"/>
      <c r="E51" s="81">
        <f>SUM(E52)</f>
        <v>599.4</v>
      </c>
      <c r="F51" s="81">
        <f>SUM(F52)</f>
        <v>0</v>
      </c>
      <c r="G51" s="81">
        <f>SUM(G52)</f>
        <v>0</v>
      </c>
    </row>
    <row r="52" spans="1:7" ht="15.75">
      <c r="A52" s="27" t="s">
        <v>92</v>
      </c>
      <c r="B52" s="39" t="s">
        <v>45</v>
      </c>
      <c r="C52" s="40"/>
      <c r="D52" s="40"/>
      <c r="E52" s="83">
        <f>SUM(E53+E57+E62+E67+E70)</f>
        <v>599.4</v>
      </c>
      <c r="F52" s="83">
        <f>SUM(F53+F57+F62+F67)</f>
        <v>0</v>
      </c>
      <c r="G52" s="83">
        <f>SUM(G53+G57+G62+G67)</f>
        <v>0</v>
      </c>
    </row>
    <row r="53" spans="1:7" ht="25.5">
      <c r="A53" s="28" t="s">
        <v>166</v>
      </c>
      <c r="B53" s="41" t="s">
        <v>46</v>
      </c>
      <c r="C53" s="40"/>
      <c r="D53" s="40"/>
      <c r="E53" s="82">
        <f>SUM(E54)</f>
        <v>461.5</v>
      </c>
      <c r="F53" s="82">
        <f>SUM(F54)</f>
        <v>0</v>
      </c>
      <c r="G53" s="82">
        <f>SUM(G54)</f>
        <v>0</v>
      </c>
    </row>
    <row r="54" spans="1:7" ht="15.75">
      <c r="A54" s="11" t="s">
        <v>20</v>
      </c>
      <c r="B54" s="39" t="s">
        <v>47</v>
      </c>
      <c r="C54" s="40"/>
      <c r="D54" s="40"/>
      <c r="E54" s="83">
        <f>SUM(E55+E56)</f>
        <v>461.5</v>
      </c>
      <c r="F54" s="83">
        <f>SUM(F55+F56)</f>
        <v>0</v>
      </c>
      <c r="G54" s="83">
        <f>SUM(G55+G56)</f>
        <v>0</v>
      </c>
    </row>
    <row r="55" spans="1:7" ht="15.75">
      <c r="A55" s="12" t="s">
        <v>2</v>
      </c>
      <c r="B55" s="40" t="s">
        <v>47</v>
      </c>
      <c r="C55" s="39" t="s">
        <v>3</v>
      </c>
      <c r="D55" s="40" t="s">
        <v>35</v>
      </c>
      <c r="E55" s="83">
        <v>460</v>
      </c>
      <c r="F55" s="83">
        <v>0</v>
      </c>
      <c r="G55" s="83">
        <v>0</v>
      </c>
    </row>
    <row r="56" spans="1:7" ht="15.75">
      <c r="A56" s="19" t="s">
        <v>16</v>
      </c>
      <c r="B56" s="40" t="s">
        <v>47</v>
      </c>
      <c r="C56" s="39" t="s">
        <v>9</v>
      </c>
      <c r="D56" s="40" t="s">
        <v>35</v>
      </c>
      <c r="E56" s="83">
        <v>1.5</v>
      </c>
      <c r="F56" s="83">
        <v>0</v>
      </c>
      <c r="G56" s="83">
        <v>0</v>
      </c>
    </row>
    <row r="57" spans="1:7" ht="15">
      <c r="A57" s="29" t="s">
        <v>167</v>
      </c>
      <c r="B57" s="41" t="s">
        <v>48</v>
      </c>
      <c r="C57" s="40"/>
      <c r="D57" s="40"/>
      <c r="E57" s="82">
        <f>SUM(E58+E60)</f>
        <v>40</v>
      </c>
      <c r="F57" s="82">
        <f>SUM(F58+F60)</f>
        <v>0</v>
      </c>
      <c r="G57" s="82">
        <f>SUM(G58+G60)</f>
        <v>0</v>
      </c>
    </row>
    <row r="58" spans="1:7" ht="15.75">
      <c r="A58" s="13" t="s">
        <v>10</v>
      </c>
      <c r="B58" s="39" t="s">
        <v>49</v>
      </c>
      <c r="C58" s="40"/>
      <c r="D58" s="40"/>
      <c r="E58" s="83">
        <f>SUM(E59)</f>
        <v>20</v>
      </c>
      <c r="F58" s="83">
        <f>SUM(F59)</f>
        <v>0</v>
      </c>
      <c r="G58" s="83">
        <f>SUM(G59)</f>
        <v>0</v>
      </c>
    </row>
    <row r="59" spans="1:7" ht="15.75">
      <c r="A59" s="12" t="s">
        <v>2</v>
      </c>
      <c r="B59" s="40" t="s">
        <v>49</v>
      </c>
      <c r="C59" s="39" t="s">
        <v>3</v>
      </c>
      <c r="D59" s="40" t="s">
        <v>35</v>
      </c>
      <c r="E59" s="83">
        <v>20</v>
      </c>
      <c r="F59" s="83">
        <v>0</v>
      </c>
      <c r="G59" s="83">
        <v>0</v>
      </c>
    </row>
    <row r="60" spans="1:7" ht="15.75">
      <c r="A60" s="110" t="s">
        <v>175</v>
      </c>
      <c r="B60" s="39" t="s">
        <v>176</v>
      </c>
      <c r="C60" s="39"/>
      <c r="D60" s="40"/>
      <c r="E60" s="83">
        <f>SUM(E61)</f>
        <v>20</v>
      </c>
      <c r="F60" s="83">
        <f>SUM(F61)</f>
        <v>0</v>
      </c>
      <c r="G60" s="83">
        <f>SUM(G61)</f>
        <v>0</v>
      </c>
    </row>
    <row r="61" spans="1:7" ht="15.75">
      <c r="A61" s="12" t="s">
        <v>2</v>
      </c>
      <c r="B61" s="40" t="s">
        <v>176</v>
      </c>
      <c r="C61" s="39" t="s">
        <v>3</v>
      </c>
      <c r="D61" s="40" t="s">
        <v>35</v>
      </c>
      <c r="E61" s="83">
        <v>20</v>
      </c>
      <c r="F61" s="83">
        <v>0</v>
      </c>
      <c r="G61" s="83">
        <v>0</v>
      </c>
    </row>
    <row r="62" spans="1:7" ht="15" customHeight="1">
      <c r="A62" s="30" t="s">
        <v>168</v>
      </c>
      <c r="B62" s="41" t="s">
        <v>50</v>
      </c>
      <c r="C62" s="40"/>
      <c r="D62" s="40"/>
      <c r="E62" s="82">
        <f>SUM(E63+E65)</f>
        <v>17.9</v>
      </c>
      <c r="F62" s="82">
        <f>SUM(F63+F65)</f>
        <v>0</v>
      </c>
      <c r="G62" s="82">
        <f>SUM(G63+G65)</f>
        <v>0</v>
      </c>
    </row>
    <row r="63" spans="1:7" ht="15" customHeight="1">
      <c r="A63" s="13" t="s">
        <v>19</v>
      </c>
      <c r="B63" s="39" t="s">
        <v>51</v>
      </c>
      <c r="C63" s="40"/>
      <c r="D63" s="40"/>
      <c r="E63" s="83">
        <f>SUM(E64)</f>
        <v>17.9</v>
      </c>
      <c r="F63" s="83">
        <f>SUM(F64)</f>
        <v>0</v>
      </c>
      <c r="G63" s="83">
        <f>SUM(G64)</f>
        <v>0</v>
      </c>
    </row>
    <row r="64" spans="1:7" ht="15" customHeight="1">
      <c r="A64" s="12" t="s">
        <v>2</v>
      </c>
      <c r="B64" s="40" t="s">
        <v>51</v>
      </c>
      <c r="C64" s="39" t="s">
        <v>3</v>
      </c>
      <c r="D64" s="40" t="s">
        <v>35</v>
      </c>
      <c r="E64" s="83">
        <v>17.9</v>
      </c>
      <c r="F64" s="83">
        <v>0</v>
      </c>
      <c r="G64" s="83">
        <v>0</v>
      </c>
    </row>
    <row r="65" spans="1:7" ht="18" customHeight="1" hidden="1">
      <c r="A65" s="96" t="s">
        <v>123</v>
      </c>
      <c r="B65" s="39" t="s">
        <v>122</v>
      </c>
      <c r="C65" s="40"/>
      <c r="D65" s="40"/>
      <c r="E65" s="83">
        <f>SUM(E66)</f>
        <v>0</v>
      </c>
      <c r="F65" s="83">
        <f>SUM(F66)</f>
        <v>0</v>
      </c>
      <c r="G65" s="83">
        <f>SUM(G66)</f>
        <v>0</v>
      </c>
    </row>
    <row r="66" spans="1:7" ht="15.75" hidden="1">
      <c r="A66" s="56" t="s">
        <v>2</v>
      </c>
      <c r="B66" s="40" t="s">
        <v>122</v>
      </c>
      <c r="C66" s="39" t="s">
        <v>3</v>
      </c>
      <c r="D66" s="40" t="s">
        <v>35</v>
      </c>
      <c r="E66" s="83">
        <v>0</v>
      </c>
      <c r="F66" s="83">
        <v>0</v>
      </c>
      <c r="G66" s="83">
        <v>0</v>
      </c>
    </row>
    <row r="67" spans="1:7" ht="15">
      <c r="A67" s="15" t="s">
        <v>169</v>
      </c>
      <c r="B67" s="41" t="s">
        <v>87</v>
      </c>
      <c r="C67" s="40"/>
      <c r="D67" s="40"/>
      <c r="E67" s="82">
        <f>SUM(E69)</f>
        <v>75</v>
      </c>
      <c r="F67" s="82">
        <f>SUM(F69)</f>
        <v>0</v>
      </c>
      <c r="G67" s="82">
        <f>SUM(G69)</f>
        <v>0</v>
      </c>
    </row>
    <row r="68" spans="1:7" ht="15.75">
      <c r="A68" s="13" t="s">
        <v>86</v>
      </c>
      <c r="B68" s="39" t="s">
        <v>88</v>
      </c>
      <c r="C68" s="40"/>
      <c r="D68" s="40"/>
      <c r="E68" s="82">
        <f>SUM(E69)</f>
        <v>75</v>
      </c>
      <c r="F68" s="82">
        <f>SUM(F69)</f>
        <v>0</v>
      </c>
      <c r="G68" s="82">
        <f>SUM(G69)</f>
        <v>0</v>
      </c>
    </row>
    <row r="69" spans="1:7" ht="15.75">
      <c r="A69" s="12" t="s">
        <v>2</v>
      </c>
      <c r="B69" s="40" t="s">
        <v>88</v>
      </c>
      <c r="C69" s="39" t="s">
        <v>3</v>
      </c>
      <c r="D69" s="40" t="s">
        <v>35</v>
      </c>
      <c r="E69" s="83">
        <v>75</v>
      </c>
      <c r="F69" s="83">
        <v>0</v>
      </c>
      <c r="G69" s="83">
        <v>0</v>
      </c>
    </row>
    <row r="70" spans="1:7" ht="25.5" customHeight="1">
      <c r="A70" s="69" t="s">
        <v>170</v>
      </c>
      <c r="B70" s="41" t="s">
        <v>152</v>
      </c>
      <c r="C70" s="39"/>
      <c r="D70" s="40"/>
      <c r="E70" s="83">
        <f>SUM(E72)</f>
        <v>5</v>
      </c>
      <c r="F70" s="83">
        <f>SUM(F72)</f>
        <v>0</v>
      </c>
      <c r="G70" s="83">
        <f>SUM(G72)</f>
        <v>0</v>
      </c>
    </row>
    <row r="71" spans="1:7" ht="15.75">
      <c r="A71" s="11" t="s">
        <v>171</v>
      </c>
      <c r="B71" s="39" t="s">
        <v>151</v>
      </c>
      <c r="C71" s="39"/>
      <c r="D71" s="40"/>
      <c r="E71" s="83">
        <v>65</v>
      </c>
      <c r="F71" s="83">
        <v>0</v>
      </c>
      <c r="G71" s="83">
        <v>0</v>
      </c>
    </row>
    <row r="72" spans="1:7" ht="15.75">
      <c r="A72" s="12" t="s">
        <v>2</v>
      </c>
      <c r="B72" s="40" t="s">
        <v>151</v>
      </c>
      <c r="C72" s="39" t="s">
        <v>3</v>
      </c>
      <c r="D72" s="40" t="s">
        <v>35</v>
      </c>
      <c r="E72" s="83">
        <v>5</v>
      </c>
      <c r="F72" s="83">
        <v>0</v>
      </c>
      <c r="G72" s="83">
        <v>0</v>
      </c>
    </row>
    <row r="73" spans="1:7" ht="38.25">
      <c r="A73" s="66" t="s">
        <v>147</v>
      </c>
      <c r="B73" s="67" t="s">
        <v>98</v>
      </c>
      <c r="C73" s="67"/>
      <c r="D73" s="68"/>
      <c r="E73" s="84">
        <f>SUM(E74+E77)</f>
        <v>1</v>
      </c>
      <c r="F73" s="84">
        <f>SUM(F74+F77)</f>
        <v>0</v>
      </c>
      <c r="G73" s="84">
        <f>SUM(G74+G77)</f>
        <v>0</v>
      </c>
    </row>
    <row r="74" spans="1:7" ht="25.5">
      <c r="A74" s="69" t="s">
        <v>172</v>
      </c>
      <c r="B74" s="70" t="s">
        <v>99</v>
      </c>
      <c r="C74" s="67"/>
      <c r="D74" s="68"/>
      <c r="E74" s="85">
        <f aca="true" t="shared" si="4" ref="E74:G75">SUM(E75)</f>
        <v>0.5</v>
      </c>
      <c r="F74" s="85">
        <f t="shared" si="4"/>
        <v>0</v>
      </c>
      <c r="G74" s="85">
        <f t="shared" si="4"/>
        <v>0</v>
      </c>
    </row>
    <row r="75" spans="1:7" s="58" customFormat="1" ht="15.75">
      <c r="A75" s="71" t="s">
        <v>100</v>
      </c>
      <c r="B75" s="72" t="s">
        <v>101</v>
      </c>
      <c r="C75" s="67"/>
      <c r="D75" s="68"/>
      <c r="E75" s="86">
        <f t="shared" si="4"/>
        <v>0.5</v>
      </c>
      <c r="F75" s="86">
        <f t="shared" si="4"/>
        <v>0</v>
      </c>
      <c r="G75" s="86">
        <f t="shared" si="4"/>
        <v>0</v>
      </c>
    </row>
    <row r="76" spans="1:7" ht="15.75">
      <c r="A76" s="73" t="s">
        <v>2</v>
      </c>
      <c r="B76" s="74" t="s">
        <v>101</v>
      </c>
      <c r="C76" s="67" t="s">
        <v>3</v>
      </c>
      <c r="D76" s="68" t="s">
        <v>102</v>
      </c>
      <c r="E76" s="86">
        <v>0.5</v>
      </c>
      <c r="F76" s="86">
        <v>0</v>
      </c>
      <c r="G76" s="86">
        <v>0</v>
      </c>
    </row>
    <row r="77" spans="1:7" ht="15">
      <c r="A77" s="75" t="s">
        <v>173</v>
      </c>
      <c r="B77" s="70" t="s">
        <v>103</v>
      </c>
      <c r="C77" s="70"/>
      <c r="D77" s="76"/>
      <c r="E77" s="85">
        <f aca="true" t="shared" si="5" ref="E77:G78">SUM(E78)</f>
        <v>0.5</v>
      </c>
      <c r="F77" s="85">
        <f t="shared" si="5"/>
        <v>0</v>
      </c>
      <c r="G77" s="85">
        <f t="shared" si="5"/>
        <v>0</v>
      </c>
    </row>
    <row r="78" spans="1:7" ht="15.75">
      <c r="A78" s="71" t="s">
        <v>105</v>
      </c>
      <c r="B78" s="72" t="s">
        <v>104</v>
      </c>
      <c r="C78" s="67"/>
      <c r="D78" s="68"/>
      <c r="E78" s="86">
        <f t="shared" si="5"/>
        <v>0.5</v>
      </c>
      <c r="F78" s="86">
        <f t="shared" si="5"/>
        <v>0</v>
      </c>
      <c r="G78" s="86">
        <f t="shared" si="5"/>
        <v>0</v>
      </c>
    </row>
    <row r="79" spans="1:7" ht="15.75">
      <c r="A79" s="73" t="s">
        <v>2</v>
      </c>
      <c r="B79" s="74" t="s">
        <v>104</v>
      </c>
      <c r="C79" s="67" t="s">
        <v>3</v>
      </c>
      <c r="D79" s="68" t="s">
        <v>102</v>
      </c>
      <c r="E79" s="86">
        <v>0.5</v>
      </c>
      <c r="F79" s="86">
        <v>0</v>
      </c>
      <c r="G79" s="86">
        <v>0</v>
      </c>
    </row>
    <row r="80" spans="1:7" s="5" customFormat="1" ht="15.75">
      <c r="A80" s="20" t="s">
        <v>52</v>
      </c>
      <c r="B80" s="42" t="s">
        <v>56</v>
      </c>
      <c r="C80" s="43"/>
      <c r="D80" s="43"/>
      <c r="E80" s="87">
        <f>E81</f>
        <v>13175.2</v>
      </c>
      <c r="F80" s="87">
        <f>F81</f>
        <v>8134.799999999999</v>
      </c>
      <c r="G80" s="87">
        <f>G81</f>
        <v>7961.6</v>
      </c>
    </row>
    <row r="81" spans="1:7" s="5" customFormat="1" ht="15.75">
      <c r="A81" s="21" t="s">
        <v>53</v>
      </c>
      <c r="B81" s="44" t="s">
        <v>57</v>
      </c>
      <c r="C81" s="43"/>
      <c r="D81" s="43"/>
      <c r="E81" s="54">
        <f>E82+E84+E86+E88+E90+E92+E101+E99+E103+E108+E110+E114+E112+E118+E120+E116+E124+E126+E128+E132+E136+E96+E106+E138+E140</f>
        <v>13175.2</v>
      </c>
      <c r="F81" s="54">
        <f>F82+F84+F86+F88+F90+F92+F101+F99+F103+F108+F110+F114+F112+F118+F120+F122+F124+F126+F128+F132+F136+F96+F106+F138+F140</f>
        <v>8134.799999999999</v>
      </c>
      <c r="G81" s="54">
        <f>G82+G84+G86+G88+G90+G92+G101+G99+G103+G108+G110+G114+G112+G118+G120+G122+G124+G126+G128+G132+G136+G96+G106+G138+G140</f>
        <v>7961.6</v>
      </c>
    </row>
    <row r="82" spans="1:7" ht="15.75">
      <c r="A82" s="22" t="s">
        <v>54</v>
      </c>
      <c r="B82" s="45">
        <v>9990000110</v>
      </c>
      <c r="C82" s="43"/>
      <c r="D82" s="43"/>
      <c r="E82" s="54">
        <f>SUM(E83)</f>
        <v>1152</v>
      </c>
      <c r="F82" s="54">
        <f>SUM(F83)</f>
        <v>952</v>
      </c>
      <c r="G82" s="54">
        <f>SUM(G83)</f>
        <v>952</v>
      </c>
    </row>
    <row r="83" spans="1:7" ht="38.25">
      <c r="A83" s="23" t="s">
        <v>6</v>
      </c>
      <c r="B83" s="46">
        <v>9990000110</v>
      </c>
      <c r="C83" s="47" t="s">
        <v>7</v>
      </c>
      <c r="D83" s="43" t="s">
        <v>55</v>
      </c>
      <c r="E83" s="54">
        <v>1152</v>
      </c>
      <c r="F83" s="54">
        <v>952</v>
      </c>
      <c r="G83" s="54">
        <v>952</v>
      </c>
    </row>
    <row r="84" spans="1:7" ht="15.75">
      <c r="A84" s="22" t="s">
        <v>58</v>
      </c>
      <c r="B84" s="45">
        <v>9990000190</v>
      </c>
      <c r="C84" s="47"/>
      <c r="D84" s="43"/>
      <c r="E84" s="54">
        <f>SUM(E85)</f>
        <v>101</v>
      </c>
      <c r="F84" s="54">
        <f>SUM(F85)</f>
        <v>70</v>
      </c>
      <c r="G84" s="54">
        <f>SUM(G85)</f>
        <v>70</v>
      </c>
    </row>
    <row r="85" spans="1:7" ht="15.75">
      <c r="A85" s="23" t="s">
        <v>2</v>
      </c>
      <c r="B85" s="46">
        <v>9990000190</v>
      </c>
      <c r="C85" s="47" t="s">
        <v>3</v>
      </c>
      <c r="D85" s="43" t="s">
        <v>55</v>
      </c>
      <c r="E85" s="54">
        <v>101</v>
      </c>
      <c r="F85" s="54">
        <v>70</v>
      </c>
      <c r="G85" s="54">
        <v>70</v>
      </c>
    </row>
    <row r="86" spans="1:7" ht="15" customHeight="1">
      <c r="A86" s="24" t="s">
        <v>60</v>
      </c>
      <c r="B86" s="47" t="s">
        <v>59</v>
      </c>
      <c r="C86" s="43"/>
      <c r="D86" s="43"/>
      <c r="E86" s="54">
        <f>SUM(E87)</f>
        <v>1265.4</v>
      </c>
      <c r="F86" s="54">
        <f>SUM(F87)</f>
        <v>1025</v>
      </c>
      <c r="G86" s="54">
        <f>SUM(G87)</f>
        <v>1025</v>
      </c>
    </row>
    <row r="87" spans="1:7" ht="38.25">
      <c r="A87" s="23" t="s">
        <v>6</v>
      </c>
      <c r="B87" s="43" t="s">
        <v>59</v>
      </c>
      <c r="C87" s="47" t="s">
        <v>7</v>
      </c>
      <c r="D87" s="43" t="s">
        <v>55</v>
      </c>
      <c r="E87" s="54">
        <v>1265.4</v>
      </c>
      <c r="F87" s="54">
        <v>1025</v>
      </c>
      <c r="G87" s="54">
        <v>1025</v>
      </c>
    </row>
    <row r="88" spans="1:7" ht="15.75">
      <c r="A88" s="24" t="s">
        <v>109</v>
      </c>
      <c r="B88" s="47" t="s">
        <v>61</v>
      </c>
      <c r="C88" s="47"/>
      <c r="D88" s="43"/>
      <c r="E88" s="54">
        <f>SUM(E89)</f>
        <v>30</v>
      </c>
      <c r="F88" s="54">
        <f>SUM(F89)</f>
        <v>30</v>
      </c>
      <c r="G88" s="54">
        <f>SUM(G89)</f>
        <v>30</v>
      </c>
    </row>
    <row r="89" spans="1:7" ht="15.75">
      <c r="A89" s="19" t="s">
        <v>16</v>
      </c>
      <c r="B89" s="43" t="s">
        <v>61</v>
      </c>
      <c r="C89" s="47">
        <v>800</v>
      </c>
      <c r="D89" s="43" t="s">
        <v>62</v>
      </c>
      <c r="E89" s="54">
        <v>30</v>
      </c>
      <c r="F89" s="54">
        <v>30</v>
      </c>
      <c r="G89" s="54">
        <v>30</v>
      </c>
    </row>
    <row r="90" spans="1:7" ht="15.75">
      <c r="A90" s="24" t="s">
        <v>58</v>
      </c>
      <c r="B90" s="48" t="s">
        <v>63</v>
      </c>
      <c r="C90" s="49"/>
      <c r="D90" s="43"/>
      <c r="E90" s="88">
        <f>SUM(E91)</f>
        <v>40.6</v>
      </c>
      <c r="F90" s="88">
        <f>SUM(F91)</f>
        <v>0</v>
      </c>
      <c r="G90" s="88">
        <f>SUM(G91)</f>
        <v>0</v>
      </c>
    </row>
    <row r="91" spans="1:7" ht="15.75">
      <c r="A91" s="19" t="s">
        <v>8</v>
      </c>
      <c r="B91" s="50" t="s">
        <v>63</v>
      </c>
      <c r="C91" s="51">
        <v>500</v>
      </c>
      <c r="D91" s="43" t="s">
        <v>64</v>
      </c>
      <c r="E91" s="88">
        <v>40.6</v>
      </c>
      <c r="F91" s="88">
        <v>0</v>
      </c>
      <c r="G91" s="88">
        <v>0</v>
      </c>
    </row>
    <row r="92" spans="1:7" ht="15.75">
      <c r="A92" s="24" t="s">
        <v>65</v>
      </c>
      <c r="B92" s="51" t="s">
        <v>66</v>
      </c>
      <c r="C92" s="51"/>
      <c r="D92" s="43"/>
      <c r="E92" s="88">
        <f>SUM(E93:E95)</f>
        <v>1786.4</v>
      </c>
      <c r="F92" s="88">
        <f>SUM(F93:F95)</f>
        <v>1397.5</v>
      </c>
      <c r="G92" s="88">
        <f>SUM(G93:G95)</f>
        <v>1327</v>
      </c>
    </row>
    <row r="93" spans="1:7" ht="38.25">
      <c r="A93" s="19" t="s">
        <v>6</v>
      </c>
      <c r="B93" s="49" t="s">
        <v>66</v>
      </c>
      <c r="C93" s="51" t="s">
        <v>7</v>
      </c>
      <c r="D93" s="43" t="s">
        <v>64</v>
      </c>
      <c r="E93" s="88">
        <v>1353</v>
      </c>
      <c r="F93" s="88">
        <v>1266</v>
      </c>
      <c r="G93" s="88">
        <v>1266</v>
      </c>
    </row>
    <row r="94" spans="1:7" ht="15.75">
      <c r="A94" s="19" t="s">
        <v>2</v>
      </c>
      <c r="B94" s="49" t="s">
        <v>66</v>
      </c>
      <c r="C94" s="51">
        <v>200</v>
      </c>
      <c r="D94" s="43" t="s">
        <v>64</v>
      </c>
      <c r="E94" s="88">
        <v>360.7</v>
      </c>
      <c r="F94" s="88">
        <v>90.5</v>
      </c>
      <c r="G94" s="88">
        <v>20</v>
      </c>
    </row>
    <row r="95" spans="1:7" ht="15.75">
      <c r="A95" s="19" t="s">
        <v>16</v>
      </c>
      <c r="B95" s="49" t="s">
        <v>66</v>
      </c>
      <c r="C95" s="51">
        <v>800</v>
      </c>
      <c r="D95" s="43" t="s">
        <v>64</v>
      </c>
      <c r="E95" s="88">
        <v>72.7</v>
      </c>
      <c r="F95" s="88">
        <v>41</v>
      </c>
      <c r="G95" s="88">
        <v>41</v>
      </c>
    </row>
    <row r="96" spans="1:7" ht="15.75">
      <c r="A96" s="31" t="s">
        <v>110</v>
      </c>
      <c r="B96" s="51" t="s">
        <v>93</v>
      </c>
      <c r="C96" s="51"/>
      <c r="D96" s="43"/>
      <c r="E96" s="88">
        <f>SUM(E97+E98)</f>
        <v>852</v>
      </c>
      <c r="F96" s="88">
        <f>SUM(F97+F98)</f>
        <v>230</v>
      </c>
      <c r="G96" s="88">
        <f>SUM(G97+G98)</f>
        <v>230</v>
      </c>
    </row>
    <row r="97" spans="1:7" ht="38.25">
      <c r="A97" s="19" t="s">
        <v>6</v>
      </c>
      <c r="B97" s="49" t="s">
        <v>93</v>
      </c>
      <c r="C97" s="51" t="s">
        <v>7</v>
      </c>
      <c r="D97" s="43" t="s">
        <v>64</v>
      </c>
      <c r="E97" s="88">
        <v>699</v>
      </c>
      <c r="F97" s="88">
        <v>200</v>
      </c>
      <c r="G97" s="88">
        <v>200</v>
      </c>
    </row>
    <row r="98" spans="1:7" ht="15.75">
      <c r="A98" s="19" t="s">
        <v>2</v>
      </c>
      <c r="B98" s="49" t="s">
        <v>93</v>
      </c>
      <c r="C98" s="51">
        <v>200</v>
      </c>
      <c r="D98" s="43" t="s">
        <v>64</v>
      </c>
      <c r="E98" s="88">
        <v>153</v>
      </c>
      <c r="F98" s="88">
        <v>30</v>
      </c>
      <c r="G98" s="88">
        <v>30</v>
      </c>
    </row>
    <row r="99" spans="1:7" ht="13.5" customHeight="1">
      <c r="A99" s="24" t="s">
        <v>68</v>
      </c>
      <c r="B99" s="51" t="s">
        <v>72</v>
      </c>
      <c r="C99" s="47"/>
      <c r="D99" s="43"/>
      <c r="E99" s="54">
        <f>SUM(E100)</f>
        <v>2</v>
      </c>
      <c r="F99" s="54">
        <f>SUM(F100)</f>
        <v>2</v>
      </c>
      <c r="G99" s="54">
        <f>SUM(G100)</f>
        <v>2</v>
      </c>
    </row>
    <row r="100" spans="1:7" ht="13.5" customHeight="1">
      <c r="A100" s="19" t="s">
        <v>16</v>
      </c>
      <c r="B100" s="49" t="s">
        <v>72</v>
      </c>
      <c r="C100" s="47">
        <v>800</v>
      </c>
      <c r="D100" s="43" t="s">
        <v>64</v>
      </c>
      <c r="E100" s="54">
        <v>2</v>
      </c>
      <c r="F100" s="54">
        <v>2</v>
      </c>
      <c r="G100" s="54">
        <v>2</v>
      </c>
    </row>
    <row r="101" spans="1:7" ht="25.5">
      <c r="A101" s="24" t="s">
        <v>67</v>
      </c>
      <c r="B101" s="47" t="s">
        <v>71</v>
      </c>
      <c r="C101" s="43"/>
      <c r="D101" s="43"/>
      <c r="E101" s="54">
        <f>SUM(E102)</f>
        <v>40</v>
      </c>
      <c r="F101" s="54">
        <f>SUM(F102)</f>
        <v>20</v>
      </c>
      <c r="G101" s="54">
        <f>SUM(G102)</f>
        <v>20</v>
      </c>
    </row>
    <row r="102" spans="1:7" ht="15.75">
      <c r="A102" s="23" t="s">
        <v>2</v>
      </c>
      <c r="B102" s="43" t="s">
        <v>71</v>
      </c>
      <c r="C102" s="47" t="s">
        <v>3</v>
      </c>
      <c r="D102" s="43" t="s">
        <v>64</v>
      </c>
      <c r="E102" s="54">
        <v>40</v>
      </c>
      <c r="F102" s="54">
        <v>20</v>
      </c>
      <c r="G102" s="54">
        <v>20</v>
      </c>
    </row>
    <row r="103" spans="1:7" ht="15.75" customHeight="1">
      <c r="A103" s="24" t="s">
        <v>69</v>
      </c>
      <c r="B103" s="47" t="s">
        <v>73</v>
      </c>
      <c r="C103" s="43"/>
      <c r="D103" s="43"/>
      <c r="E103" s="54">
        <f>SUM(E104:E105)</f>
        <v>253.1</v>
      </c>
      <c r="F103" s="54">
        <f>SUM(F104:F105)</f>
        <v>247.2</v>
      </c>
      <c r="G103" s="54">
        <f>SUM(G104:G105)</f>
        <v>255.3</v>
      </c>
    </row>
    <row r="104" spans="1:7" ht="38.25">
      <c r="A104" s="23" t="s">
        <v>6</v>
      </c>
      <c r="B104" s="43" t="s">
        <v>73</v>
      </c>
      <c r="C104" s="47" t="s">
        <v>7</v>
      </c>
      <c r="D104" s="43" t="s">
        <v>70</v>
      </c>
      <c r="E104" s="54">
        <v>226.5</v>
      </c>
      <c r="F104" s="54">
        <v>213</v>
      </c>
      <c r="G104" s="54">
        <v>213</v>
      </c>
    </row>
    <row r="105" spans="1:7" ht="15.75">
      <c r="A105" s="23" t="s">
        <v>2</v>
      </c>
      <c r="B105" s="43" t="s">
        <v>73</v>
      </c>
      <c r="C105" s="47" t="s">
        <v>3</v>
      </c>
      <c r="D105" s="43" t="s">
        <v>70</v>
      </c>
      <c r="E105" s="54">
        <v>26.6</v>
      </c>
      <c r="F105" s="54">
        <v>34.2</v>
      </c>
      <c r="G105" s="54">
        <v>42.3</v>
      </c>
    </row>
    <row r="106" spans="1:7" ht="25.5">
      <c r="A106" s="59" t="s">
        <v>107</v>
      </c>
      <c r="B106" s="47" t="s">
        <v>106</v>
      </c>
      <c r="C106" s="47"/>
      <c r="D106" s="43"/>
      <c r="E106" s="54">
        <f>SUM(E107)</f>
        <v>28</v>
      </c>
      <c r="F106" s="54">
        <f>SUM(F107)</f>
        <v>0</v>
      </c>
      <c r="G106" s="54">
        <f>SUM(G107)</f>
        <v>0</v>
      </c>
    </row>
    <row r="107" spans="1:7" ht="15.75">
      <c r="A107" s="23" t="s">
        <v>2</v>
      </c>
      <c r="B107" s="43" t="s">
        <v>106</v>
      </c>
      <c r="C107" s="47" t="s">
        <v>3</v>
      </c>
      <c r="D107" s="43" t="s">
        <v>121</v>
      </c>
      <c r="E107" s="54">
        <v>28</v>
      </c>
      <c r="F107" s="54">
        <v>0</v>
      </c>
      <c r="G107" s="54">
        <v>0</v>
      </c>
    </row>
    <row r="108" spans="1:7" ht="25.5">
      <c r="A108" s="24" t="s">
        <v>76</v>
      </c>
      <c r="B108" s="51" t="s">
        <v>74</v>
      </c>
      <c r="C108" s="43"/>
      <c r="D108" s="43"/>
      <c r="E108" s="54">
        <f>SUM(E109)</f>
        <v>1682.8</v>
      </c>
      <c r="F108" s="54">
        <f>SUM(F109)</f>
        <v>0</v>
      </c>
      <c r="G108" s="54">
        <f>SUM(G109)</f>
        <v>0</v>
      </c>
    </row>
    <row r="109" spans="1:7" ht="15.75">
      <c r="A109" s="19" t="s">
        <v>2</v>
      </c>
      <c r="B109" s="49" t="s">
        <v>74</v>
      </c>
      <c r="C109" s="47">
        <v>200</v>
      </c>
      <c r="D109" s="43" t="s">
        <v>75</v>
      </c>
      <c r="E109" s="54">
        <v>1682.8</v>
      </c>
      <c r="F109" s="54">
        <v>0</v>
      </c>
      <c r="G109" s="54">
        <v>0</v>
      </c>
    </row>
    <row r="110" spans="1:7" ht="25.5">
      <c r="A110" s="31" t="s">
        <v>149</v>
      </c>
      <c r="B110" s="51" t="s">
        <v>148</v>
      </c>
      <c r="C110" s="47"/>
      <c r="D110" s="43"/>
      <c r="E110" s="54">
        <f>SUM(E111)</f>
        <v>50</v>
      </c>
      <c r="F110" s="54">
        <f>SUM(F111)</f>
        <v>0</v>
      </c>
      <c r="G110" s="54">
        <f>SUM(G111)</f>
        <v>0</v>
      </c>
    </row>
    <row r="111" spans="1:7" ht="15.75">
      <c r="A111" s="19" t="s">
        <v>2</v>
      </c>
      <c r="B111" s="49" t="s">
        <v>148</v>
      </c>
      <c r="C111" s="47" t="s">
        <v>3</v>
      </c>
      <c r="D111" s="43" t="s">
        <v>102</v>
      </c>
      <c r="E111" s="54">
        <v>50</v>
      </c>
      <c r="F111" s="54">
        <v>0</v>
      </c>
      <c r="G111" s="54">
        <v>0</v>
      </c>
    </row>
    <row r="112" spans="1:7" ht="15" customHeight="1">
      <c r="A112" s="24" t="s">
        <v>77</v>
      </c>
      <c r="B112" s="52">
        <v>9990009601</v>
      </c>
      <c r="C112" s="43"/>
      <c r="D112" s="43"/>
      <c r="E112" s="54">
        <f>SUM(E113)</f>
        <v>46</v>
      </c>
      <c r="F112" s="54">
        <f>SUM(F113)</f>
        <v>46</v>
      </c>
      <c r="G112" s="54">
        <f>SUM(G113)</f>
        <v>46</v>
      </c>
    </row>
    <row r="113" spans="1:7" ht="15.75">
      <c r="A113" s="19" t="s">
        <v>2</v>
      </c>
      <c r="B113" s="53">
        <v>9990009601</v>
      </c>
      <c r="C113" s="51" t="s">
        <v>3</v>
      </c>
      <c r="D113" s="49" t="s">
        <v>78</v>
      </c>
      <c r="E113" s="54">
        <v>46</v>
      </c>
      <c r="F113" s="54">
        <v>46</v>
      </c>
      <c r="G113" s="54">
        <v>46</v>
      </c>
    </row>
    <row r="114" spans="1:7" ht="15.75" customHeight="1">
      <c r="A114" s="19" t="s">
        <v>91</v>
      </c>
      <c r="B114" s="52">
        <v>9990020100</v>
      </c>
      <c r="C114" s="43"/>
      <c r="D114" s="43"/>
      <c r="E114" s="54">
        <f>SUM(E115)</f>
        <v>0</v>
      </c>
      <c r="F114" s="54">
        <f>SUM(F115)</f>
        <v>10</v>
      </c>
      <c r="G114" s="54">
        <f>SUM(G115)</f>
        <v>10</v>
      </c>
    </row>
    <row r="115" spans="1:7" ht="19.5" customHeight="1">
      <c r="A115" s="19" t="s">
        <v>2</v>
      </c>
      <c r="B115" s="53">
        <v>9990020100</v>
      </c>
      <c r="C115" s="51" t="s">
        <v>3</v>
      </c>
      <c r="D115" s="49" t="s">
        <v>78</v>
      </c>
      <c r="E115" s="54">
        <v>0</v>
      </c>
      <c r="F115" s="54">
        <v>10</v>
      </c>
      <c r="G115" s="54">
        <v>10</v>
      </c>
    </row>
    <row r="116" spans="1:7" ht="15.75">
      <c r="A116" s="108" t="s">
        <v>154</v>
      </c>
      <c r="B116" s="107" t="s">
        <v>153</v>
      </c>
      <c r="C116" s="47"/>
      <c r="D116" s="43"/>
      <c r="E116" s="54">
        <f>SUM(E117)</f>
        <v>400</v>
      </c>
      <c r="F116" s="54">
        <f>SUM(F117)</f>
        <v>0</v>
      </c>
      <c r="G116" s="54">
        <f>SUM(G117)</f>
        <v>0</v>
      </c>
    </row>
    <row r="117" spans="1:7" ht="19.5" customHeight="1">
      <c r="A117" s="106" t="s">
        <v>2</v>
      </c>
      <c r="B117" s="109" t="s">
        <v>153</v>
      </c>
      <c r="C117" s="47" t="s">
        <v>3</v>
      </c>
      <c r="D117" s="43" t="s">
        <v>155</v>
      </c>
      <c r="E117" s="54">
        <v>400</v>
      </c>
      <c r="F117" s="54">
        <v>0</v>
      </c>
      <c r="G117" s="54">
        <v>0</v>
      </c>
    </row>
    <row r="118" spans="1:7" ht="15.75">
      <c r="A118" s="24" t="s">
        <v>18</v>
      </c>
      <c r="B118" s="47" t="s">
        <v>79</v>
      </c>
      <c r="C118" s="51"/>
      <c r="D118" s="49"/>
      <c r="E118" s="54">
        <f>SUM(E119)</f>
        <v>189.5</v>
      </c>
      <c r="F118" s="54">
        <f>SUM(F119)</f>
        <v>50</v>
      </c>
      <c r="G118" s="54">
        <f>SUM(G119)</f>
        <v>50</v>
      </c>
    </row>
    <row r="119" spans="1:7" ht="15.75">
      <c r="A119" s="19" t="s">
        <v>16</v>
      </c>
      <c r="B119" s="43" t="s">
        <v>79</v>
      </c>
      <c r="C119" s="47">
        <v>800</v>
      </c>
      <c r="D119" s="43" t="s">
        <v>35</v>
      </c>
      <c r="E119" s="54">
        <v>189.5</v>
      </c>
      <c r="F119" s="54">
        <v>50</v>
      </c>
      <c r="G119" s="54">
        <v>50</v>
      </c>
    </row>
    <row r="120" spans="1:7" ht="25.5" hidden="1">
      <c r="A120" s="57" t="s">
        <v>96</v>
      </c>
      <c r="B120" s="32" t="s">
        <v>97</v>
      </c>
      <c r="C120" s="47"/>
      <c r="D120" s="43"/>
      <c r="E120" s="54">
        <f>SUM(E121)</f>
        <v>0</v>
      </c>
      <c r="F120" s="54">
        <f>SUM(F121)</f>
        <v>0</v>
      </c>
      <c r="G120" s="54">
        <f>SUM(G121)</f>
        <v>0</v>
      </c>
    </row>
    <row r="121" spans="1:7" ht="15.75" hidden="1">
      <c r="A121" s="56" t="s">
        <v>2</v>
      </c>
      <c r="B121" s="33" t="s">
        <v>97</v>
      </c>
      <c r="C121" s="47" t="s">
        <v>3</v>
      </c>
      <c r="D121" s="43" t="s">
        <v>35</v>
      </c>
      <c r="E121" s="54">
        <v>0</v>
      </c>
      <c r="F121" s="54">
        <v>0</v>
      </c>
      <c r="G121" s="54">
        <v>0</v>
      </c>
    </row>
    <row r="122" spans="1:7" ht="15.75" hidden="1">
      <c r="A122" s="108" t="s">
        <v>154</v>
      </c>
      <c r="B122" s="107" t="s">
        <v>153</v>
      </c>
      <c r="C122" s="47"/>
      <c r="D122" s="43"/>
      <c r="E122" s="54">
        <v>0</v>
      </c>
      <c r="F122" s="54">
        <f>SUM(F123)</f>
        <v>0</v>
      </c>
      <c r="G122" s="54">
        <f>SUM(G123)</f>
        <v>0</v>
      </c>
    </row>
    <row r="123" spans="1:7" ht="15.75" hidden="1">
      <c r="A123" s="106" t="s">
        <v>2</v>
      </c>
      <c r="B123" s="109" t="s">
        <v>153</v>
      </c>
      <c r="C123" s="47" t="s">
        <v>3</v>
      </c>
      <c r="D123" s="43" t="s">
        <v>35</v>
      </c>
      <c r="E123" s="54">
        <v>0</v>
      </c>
      <c r="F123" s="54">
        <v>0</v>
      </c>
      <c r="G123" s="54">
        <v>0</v>
      </c>
    </row>
    <row r="124" spans="1:7" ht="15.75">
      <c r="A124" s="90" t="s">
        <v>114</v>
      </c>
      <c r="B124" s="39" t="s">
        <v>115</v>
      </c>
      <c r="C124" s="37"/>
      <c r="D124" s="37"/>
      <c r="E124" s="80">
        <f>SUM(E125)</f>
        <v>3340</v>
      </c>
      <c r="F124" s="80">
        <f>SUM(F125)</f>
        <v>2225.7</v>
      </c>
      <c r="G124" s="80">
        <f>SUM(G125)</f>
        <v>2114.9</v>
      </c>
    </row>
    <row r="125" spans="1:7" ht="25.5">
      <c r="A125" s="92" t="s">
        <v>4</v>
      </c>
      <c r="B125" s="91" t="s">
        <v>115</v>
      </c>
      <c r="C125" s="36" t="s">
        <v>5</v>
      </c>
      <c r="D125" s="37" t="s">
        <v>42</v>
      </c>
      <c r="E125" s="80">
        <v>3340</v>
      </c>
      <c r="F125" s="80">
        <v>2225.7</v>
      </c>
      <c r="G125" s="80">
        <v>2114.9</v>
      </c>
    </row>
    <row r="126" spans="1:7" ht="63.75">
      <c r="A126" s="24" t="s">
        <v>117</v>
      </c>
      <c r="B126" s="32" t="s">
        <v>116</v>
      </c>
      <c r="C126" s="43"/>
      <c r="D126" s="43"/>
      <c r="E126" s="54">
        <f>SUM(E127)</f>
        <v>42.2</v>
      </c>
      <c r="F126" s="54">
        <f>SUM(F127)</f>
        <v>42.2</v>
      </c>
      <c r="G126" s="54">
        <f>SUM(G127)</f>
        <v>42.2</v>
      </c>
    </row>
    <row r="127" spans="1:7" ht="38.25">
      <c r="A127" s="23" t="s">
        <v>6</v>
      </c>
      <c r="B127" s="33" t="s">
        <v>116</v>
      </c>
      <c r="C127" s="47" t="s">
        <v>7</v>
      </c>
      <c r="D127" s="43" t="s">
        <v>42</v>
      </c>
      <c r="E127" s="54">
        <v>42.2</v>
      </c>
      <c r="F127" s="54">
        <v>42.2</v>
      </c>
      <c r="G127" s="54">
        <v>42.2</v>
      </c>
    </row>
    <row r="128" spans="1:7" ht="63.75">
      <c r="A128" s="27" t="s">
        <v>80</v>
      </c>
      <c r="B128" s="32" t="s">
        <v>120</v>
      </c>
      <c r="C128" s="40"/>
      <c r="D128" s="40"/>
      <c r="E128" s="83">
        <f>SUM(E129)</f>
        <v>776.1999999999999</v>
      </c>
      <c r="F128" s="83">
        <f>SUM(F129)</f>
        <v>740.2</v>
      </c>
      <c r="G128" s="83">
        <f>SUM(G129)</f>
        <v>740.2</v>
      </c>
    </row>
    <row r="129" spans="1:7" ht="25.5">
      <c r="A129" s="94" t="s">
        <v>4</v>
      </c>
      <c r="B129" s="33" t="s">
        <v>120</v>
      </c>
      <c r="C129" s="39" t="s">
        <v>5</v>
      </c>
      <c r="D129" s="40" t="s">
        <v>42</v>
      </c>
      <c r="E129" s="83">
        <f>SUM(E130:E131)</f>
        <v>776.1999999999999</v>
      </c>
      <c r="F129" s="83">
        <f>SUM(F130:F131)</f>
        <v>740.2</v>
      </c>
      <c r="G129" s="83">
        <f>SUM(G130:G131)</f>
        <v>740.2</v>
      </c>
    </row>
    <row r="130" spans="1:7" ht="15.75">
      <c r="A130" s="95" t="s">
        <v>111</v>
      </c>
      <c r="B130" s="93"/>
      <c r="C130" s="39"/>
      <c r="D130" s="40"/>
      <c r="E130" s="83">
        <v>737.4</v>
      </c>
      <c r="F130" s="83">
        <v>703.2</v>
      </c>
      <c r="G130" s="83">
        <v>703.2</v>
      </c>
    </row>
    <row r="131" spans="1:7" ht="15.75">
      <c r="A131" s="89" t="s">
        <v>112</v>
      </c>
      <c r="B131" s="33"/>
      <c r="C131" s="39"/>
      <c r="D131" s="40"/>
      <c r="E131" s="83">
        <v>38.8</v>
      </c>
      <c r="F131" s="83">
        <v>37</v>
      </c>
      <c r="G131" s="83">
        <v>37</v>
      </c>
    </row>
    <row r="132" spans="1:7" ht="15.75">
      <c r="A132" s="22" t="s">
        <v>81</v>
      </c>
      <c r="B132" s="47" t="s">
        <v>82</v>
      </c>
      <c r="C132" s="43"/>
      <c r="D132" s="43"/>
      <c r="E132" s="54">
        <f>SUM(E133:E135)</f>
        <v>1018</v>
      </c>
      <c r="F132" s="54">
        <f>SUM(F133:F135)</f>
        <v>967</v>
      </c>
      <c r="G132" s="54">
        <f>SUM(G133:G135)</f>
        <v>967</v>
      </c>
    </row>
    <row r="133" spans="1:7" ht="43.5" customHeight="1">
      <c r="A133" s="23" t="s">
        <v>6</v>
      </c>
      <c r="B133" s="43" t="s">
        <v>82</v>
      </c>
      <c r="C133" s="47" t="s">
        <v>7</v>
      </c>
      <c r="D133" s="43" t="s">
        <v>83</v>
      </c>
      <c r="E133" s="54">
        <v>887</v>
      </c>
      <c r="F133" s="54">
        <v>836</v>
      </c>
      <c r="G133" s="54">
        <v>836</v>
      </c>
    </row>
    <row r="134" spans="1:7" ht="15.75">
      <c r="A134" s="23" t="s">
        <v>2</v>
      </c>
      <c r="B134" s="43" t="s">
        <v>82</v>
      </c>
      <c r="C134" s="47" t="s">
        <v>3</v>
      </c>
      <c r="D134" s="43" t="s">
        <v>83</v>
      </c>
      <c r="E134" s="54">
        <v>131</v>
      </c>
      <c r="F134" s="54">
        <v>131</v>
      </c>
      <c r="G134" s="54">
        <v>131</v>
      </c>
    </row>
    <row r="135" spans="1:7" ht="15.75" hidden="1">
      <c r="A135" s="23" t="s">
        <v>16</v>
      </c>
      <c r="B135" s="43" t="s">
        <v>82</v>
      </c>
      <c r="C135" s="47" t="s">
        <v>9</v>
      </c>
      <c r="D135" s="43" t="s">
        <v>42</v>
      </c>
      <c r="E135" s="54">
        <v>0</v>
      </c>
      <c r="F135" s="54">
        <v>0</v>
      </c>
      <c r="G135" s="54">
        <v>0</v>
      </c>
    </row>
    <row r="136" spans="1:7" ht="15" customHeight="1">
      <c r="A136" s="24" t="s">
        <v>84</v>
      </c>
      <c r="B136" s="52">
        <v>9990010950</v>
      </c>
      <c r="C136" s="43"/>
      <c r="D136" s="43"/>
      <c r="E136" s="54">
        <f>SUM(E137)</f>
        <v>80</v>
      </c>
      <c r="F136" s="54">
        <f>SUM(F137)</f>
        <v>80</v>
      </c>
      <c r="G136" s="54">
        <f>SUM(G137)</f>
        <v>80</v>
      </c>
    </row>
    <row r="137" spans="1:7" ht="15.75">
      <c r="A137" s="23" t="s">
        <v>11</v>
      </c>
      <c r="B137" s="53">
        <v>9990010950</v>
      </c>
      <c r="C137" s="47">
        <v>300</v>
      </c>
      <c r="D137" s="43" t="s">
        <v>85</v>
      </c>
      <c r="E137" s="54">
        <v>80</v>
      </c>
      <c r="F137" s="54">
        <v>80</v>
      </c>
      <c r="G137" s="54">
        <v>80</v>
      </c>
    </row>
    <row r="138" spans="1:7" ht="15.75" hidden="1">
      <c r="A138" s="24" t="s">
        <v>109</v>
      </c>
      <c r="B138" s="52" t="s">
        <v>61</v>
      </c>
      <c r="C138" s="47"/>
      <c r="D138" s="43"/>
      <c r="E138" s="54">
        <f>SUM(E139)</f>
        <v>0</v>
      </c>
      <c r="F138" s="54">
        <f>SUM(F139)</f>
        <v>0</v>
      </c>
      <c r="G138" s="54">
        <f>SUM(G139)</f>
        <v>0</v>
      </c>
    </row>
    <row r="139" spans="1:7" ht="15.75" hidden="1">
      <c r="A139" s="23" t="s">
        <v>11</v>
      </c>
      <c r="B139" s="53" t="s">
        <v>61</v>
      </c>
      <c r="C139" s="47" t="s">
        <v>139</v>
      </c>
      <c r="D139" s="43" t="s">
        <v>140</v>
      </c>
      <c r="E139" s="54">
        <v>0</v>
      </c>
      <c r="F139" s="54">
        <v>0</v>
      </c>
      <c r="G139" s="54">
        <v>0</v>
      </c>
    </row>
    <row r="140" spans="1:7" ht="15.75" hidden="1">
      <c r="A140" s="24" t="s">
        <v>118</v>
      </c>
      <c r="B140" s="52">
        <v>9990021090</v>
      </c>
      <c r="C140" s="47"/>
      <c r="D140" s="43"/>
      <c r="E140" s="54">
        <v>0</v>
      </c>
      <c r="F140" s="54">
        <f>SUM(F141)</f>
        <v>0</v>
      </c>
      <c r="G140" s="54">
        <f>SUM(G141)</f>
        <v>0</v>
      </c>
    </row>
    <row r="141" spans="1:7" ht="18" customHeight="1" hidden="1">
      <c r="A141" s="19" t="s">
        <v>12</v>
      </c>
      <c r="B141" s="43" t="s">
        <v>134</v>
      </c>
      <c r="C141" s="47" t="s">
        <v>13</v>
      </c>
      <c r="D141" s="43" t="s">
        <v>119</v>
      </c>
      <c r="E141" s="54">
        <v>0</v>
      </c>
      <c r="F141" s="54">
        <v>0</v>
      </c>
      <c r="G141" s="54">
        <v>0</v>
      </c>
    </row>
    <row r="142" spans="1:7" ht="15.75">
      <c r="A142" s="25" t="s">
        <v>14</v>
      </c>
      <c r="B142" s="55"/>
      <c r="C142" s="55"/>
      <c r="D142" s="55"/>
      <c r="E142" s="87">
        <f>SUM(E15+E80)</f>
        <v>43443.2</v>
      </c>
      <c r="F142" s="87">
        <f>SUM(F15+F80)</f>
        <v>8134.799999999999</v>
      </c>
      <c r="G142" s="87">
        <f>SUM(G15+G80)</f>
        <v>7961.6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2022-10-04T07:26:18Z</cp:lastPrinted>
  <dcterms:created xsi:type="dcterms:W3CDTF">2018-12-11T11:39:36Z</dcterms:created>
  <dcterms:modified xsi:type="dcterms:W3CDTF">2022-10-04T07:26:20Z</dcterms:modified>
  <cp:category/>
  <cp:version/>
  <cp:contentType/>
  <cp:contentStatus/>
</cp:coreProperties>
</file>