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<sst xmlns="http://schemas.openxmlformats.org/spreadsheetml/2006/main" count="332" uniqueCount="176">
  <si>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</si>
  <si>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</si>
  <si>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</si>
  <si>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</si>
  <si>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</si>
  <si>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</si>
  <si>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</si>
  <si>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</si>
  <si>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</si>
  <si>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</si>
  <si>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</si>
  <si>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</si>
  <si>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</si>
  <si>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</si>
  <si>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</si>
  <si>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</si>
  <si>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</si>
  <si>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</si>
  <si>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</si>
  <si>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</si>
  <si>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</si>
  <si>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</si>
  <si>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</si>
  <si>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</si>
  <si>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</si>
  <si>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</si>
  <si>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</si>
  <si>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</si>
  <si>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</si>
  <si>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</si>
  <si>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</si>
  <si>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</si>
  <si>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</si>
  <si>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</si>
  <si>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</si>
  <si>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</si>
  <si>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</si>
  <si>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</si>
  <si>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</si>
  <si>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</si>
  <si>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</si>
  <si>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</si>
  <si>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</si>
  <si>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</si>
  <si>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</si>
  <si>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</si>
  <si>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</si>
  <si>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</si>
  <si>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</si>
  <si>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</si>
  <si>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</si>
  <si>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</si>
  <si>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</si>
  <si>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</si>
  <si>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</si>
  <si>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</si>
  <si>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</si>
  <si>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</si>
  <si>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</si>
  <si>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</si>
  <si>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</si>
  <si>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</si>
  <si>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</si>
  <si>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</si>
  <si>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</si>
  <si>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</si>
  <si>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</si>
  <si>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</si>
  <si>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</si>
  <si>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</si>
  <si>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</si>
  <si>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</si>
  <si>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</si>
  <si>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</si>
  <si>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</si>
  <si>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</si>
  <si>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</si>
  <si>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</si>
  <si>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</si>
  <si>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</si>
  <si>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</si>
  <si>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</si>
  <si>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</si>
  <si>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</si>
  <si>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</si>
  <si>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</si>
  <si>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</si>
  <si>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</si>
  <si>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</si>
  <si>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</si>
  <si>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</si>
  <si>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</si>
  <si>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</si>
  <si>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</si>
  <si>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</si>
  <si>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</si>
  <si>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</si>
  <si>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</si>
  <si>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</si>
  <si>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</si>
  <si>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</si>
  <si>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</si>
  <si>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</si>
  <si>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</si>
  <si>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</si>
  <si>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</si>
  <si>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</si>
  <si>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</si>
  <si>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</si>
  <si>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</si>
  <si>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</si>
  <si>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</si>
  <si>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</si>
  <si>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</si>
  <si>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</si>
  <si>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</si>
  <si>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</si>
  <si>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</si>
  <si>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</si>
  <si>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</si>
  <si>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</si>
  <si>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</si>
  <si>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</si>
  <si>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</si>
  <si>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</si>
  <si>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</si>
  <si>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</si>
  <si>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</si>
  <si>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</si>
  <si>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</si>
  <si>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</si>
  <si>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</si>
  <si>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Приложение 5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</si>
  <si>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</si>
  <si>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</si>
  <si>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2019-2024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</si>
  <si>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2024-2028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</si>
  <si>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2018-2024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</si>
  <si>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2018-2024 годы»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</si>
  <si>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2018-2024 годы"</t>
  </si>
  <si>
    <t>0700000000</t>
  </si>
  <si>
    <t>0700100000</t>
  </si>
  <si>
    <t>07001S2420</t>
  </si>
  <si>
    <t>0400300000</t>
  </si>
  <si>
    <t>Основное мероприятие "Поддержка и сохранение муниципальных учреждений культуры"</t>
  </si>
  <si>
    <t>Расходы на обеспечение деятельности МБУК «ДКО» п.Добрятино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</si>
  <si>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</t>
  </si>
  <si>
    <t>Основное мероприятие "Содержание объектов спортивной инфраструктуры муниципальной собственности  для занятия физической культурой и спортом"</t>
  </si>
  <si>
    <t>03002Ф0590</t>
  </si>
  <si>
    <t>Содержание объектов спортивной инфраструктуры муниципальной собственности  для занятия физической культурой и спортом</t>
  </si>
  <si>
    <t>99900Ф0590</t>
  </si>
  <si>
    <t>0300200000</t>
  </si>
  <si>
    <t>Расходы на содержание объектов спортивной инфраструктуры муниципальной собственности  для занятия физической культурой и спортом</t>
  </si>
  <si>
    <t>Муниципальная программа "Обеспечение безопасного проживания граждан в жилых помещениях маневренного фонда, расположенного на территории муниципального образования посёлок Добрятино (сельское поселение) Гусь-Хрустального района Владимирской области на 2024 – 2026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</si>
  <si>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2024 год и на плановый период 2025 и 2026 годов </t>
  </si>
  <si>
    <t>План                     на 2024 год</t>
  </si>
  <si>
    <t>План                           на 2025 год</t>
  </si>
  <si>
    <t>План                    на 2026 год</t>
  </si>
  <si>
    <t>Установка энергосберегающих ламп</t>
  </si>
  <si>
    <t>Ремонт жилых помещений</t>
  </si>
  <si>
    <t>Основное мероприятие "Приведение в пригодное для проживания состояние, принятых в муниципальную собственность жилых помещений"</t>
  </si>
  <si>
    <t>04001S0390</t>
  </si>
  <si>
    <t>Основное мероприятие: «Предоставление мер социальной поддержки работникам культуры муниципальных учреждений»</t>
  </si>
  <si>
    <t>0400400000</t>
  </si>
  <si>
    <t>0400471960</t>
  </si>
  <si>
    <t>Проведение культурно - досуговых мероприятий</t>
  </si>
  <si>
    <t>04001Д1590</t>
  </si>
  <si>
    <t>04003Д1591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</si>
  <si>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Владимирской области на 2018-2024 годы"</t>
  </si>
  <si>
    <t>0520000000</t>
  </si>
  <si>
    <t>0520400000</t>
  </si>
  <si>
    <t>05204S2640</t>
  </si>
  <si>
    <t>Мероприятия по благоустройству дворовых и прилегающих территорий</t>
  </si>
  <si>
    <t>Основное мероприятие "Благоустройство дворовых и прилегающих территорий"</t>
  </si>
  <si>
    <t>Подпрограмма "Формирование комфортной городской среды на территории муниципального образования посёлок Добрятино Гусь-Хрустального района Владимирской области (сельское поселение) на 2018-2024 годы"</t>
  </si>
  <si>
    <t>от 27.12.2023 № 157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</si>
</sst>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left" vertical="center" wrapText="1" indent="1"/>
    </xf>
    <xf numFmtId="49" fontId="27" fillId="26" borderId="15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wrapText="1" indent="1"/>
    </xf>
    <xf numFmtId="0" fontId="1" fillId="25" borderId="11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left" vertical="center" wrapText="1" indent="1"/>
    </xf>
    <xf numFmtId="0" fontId="24" fillId="26" borderId="19" xfId="0" applyFont="1" applyFill="1" applyBorder="1" applyAlignment="1">
      <alignment horizontal="left" vertical="center" wrapText="1" indent="1"/>
    </xf>
    <xf numFmtId="49" fontId="27" fillId="27" borderId="0" xfId="0" applyNumberFormat="1" applyFont="1" applyFill="1" applyBorder="1" applyAlignment="1">
      <alignment horizontal="center" vertical="center"/>
    </xf>
    <xf numFmtId="49" fontId="27" fillId="27" borderId="20" xfId="0" applyNumberFormat="1" applyFont="1" applyFill="1" applyBorder="1" applyAlignment="1">
      <alignment horizontal="center" vertical="center"/>
    </xf>
    <xf numFmtId="49" fontId="33" fillId="27" borderId="11" xfId="0" applyNumberFormat="1" applyFont="1" applyFill="1" applyBorder="1" applyAlignment="1">
      <alignment horizontal="center" vertical="center"/>
    </xf>
    <xf numFmtId="49" fontId="28" fillId="27" borderId="11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left" vertical="center" wrapText="1" indent="1"/>
    </xf>
    <xf numFmtId="0" fontId="23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79">
      <selection activeCell="E131" sqref="E13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5" t="s">
        <v>132</v>
      </c>
      <c r="D1" s="116"/>
      <c r="E1" s="116"/>
      <c r="F1" s="116"/>
      <c r="G1" s="116"/>
    </row>
    <row r="2" spans="1:7" ht="15">
      <c r="A2" s="1"/>
      <c r="C2" s="115" t="s">
        <v>22</v>
      </c>
      <c r="D2" s="116"/>
      <c r="E2" s="116"/>
      <c r="F2" s="116"/>
      <c r="G2" s="116"/>
    </row>
    <row r="3" spans="1:7" ht="15">
      <c r="A3" s="1"/>
      <c r="C3" s="115" t="s">
        <v>103</v>
      </c>
      <c r="D3" s="116"/>
      <c r="E3" s="116"/>
      <c r="F3" s="116"/>
      <c r="G3" s="116"/>
    </row>
    <row r="4" spans="1:7" ht="15">
      <c r="A4" s="1"/>
      <c r="C4" s="115" t="s">
        <v>24</v>
      </c>
      <c r="D4" s="116"/>
      <c r="E4" s="116"/>
      <c r="F4" s="116"/>
      <c r="G4" s="116"/>
    </row>
    <row r="5" spans="1:7" ht="15">
      <c r="A5" s="1"/>
      <c r="C5" s="115" t="s">
        <v>23</v>
      </c>
      <c r="D5" s="116"/>
      <c r="E5" s="116"/>
      <c r="F5" s="116"/>
      <c r="G5" s="116"/>
    </row>
    <row r="6" spans="1:7" ht="15">
      <c r="A6" s="1"/>
      <c r="C6" s="115" t="s">
        <v>21</v>
      </c>
      <c r="D6" s="116"/>
      <c r="E6" s="116"/>
      <c r="F6" s="116"/>
      <c r="G6" s="116"/>
    </row>
    <row r="7" spans="3:7" ht="15">
      <c r="C7" s="115" t="s">
        <v>175</v>
      </c>
      <c r="D7" s="116"/>
      <c r="E7" s="116"/>
      <c r="F7" s="116"/>
      <c r="G7" s="116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21" t="s">
        <v>154</v>
      </c>
      <c r="B9" s="121"/>
      <c r="C9" s="121"/>
      <c r="D9" s="121"/>
      <c r="E9" s="121"/>
      <c r="F9" s="59"/>
      <c r="G9" s="59"/>
    </row>
    <row r="10" spans="1:7" ht="12.75">
      <c r="A10" s="121"/>
      <c r="B10" s="121"/>
      <c r="C10" s="121"/>
      <c r="D10" s="121"/>
      <c r="E10" s="121"/>
      <c r="F10" s="59"/>
      <c r="G10" s="59"/>
    </row>
    <row r="11" spans="1:7" ht="51" customHeight="1">
      <c r="A11" s="121"/>
      <c r="B11" s="121"/>
      <c r="C11" s="121"/>
      <c r="D11" s="121"/>
      <c r="E11" s="121"/>
      <c r="F11" s="59"/>
      <c r="G11" s="59"/>
    </row>
    <row r="12" spans="1:7" ht="13.5" thickBot="1">
      <c r="A12" s="60"/>
      <c r="B12" s="61"/>
      <c r="C12" s="61"/>
      <c r="D12" s="61"/>
      <c r="E12" s="62"/>
      <c r="F12" s="62"/>
      <c r="G12" s="63" t="s">
        <v>25</v>
      </c>
    </row>
    <row r="13" spans="1:7" ht="12.75" customHeight="1">
      <c r="A13" s="122" t="s">
        <v>108</v>
      </c>
      <c r="B13" s="124" t="s">
        <v>0</v>
      </c>
      <c r="C13" s="125"/>
      <c r="D13" s="125"/>
      <c r="E13" s="117" t="s">
        <v>155</v>
      </c>
      <c r="F13" s="117" t="s">
        <v>156</v>
      </c>
      <c r="G13" s="119" t="s">
        <v>157</v>
      </c>
    </row>
    <row r="14" spans="1:7" ht="23.25" thickBot="1">
      <c r="A14" s="123"/>
      <c r="B14" s="64" t="s">
        <v>87</v>
      </c>
      <c r="C14" s="64" t="s">
        <v>26</v>
      </c>
      <c r="D14" s="64" t="s">
        <v>27</v>
      </c>
      <c r="E14" s="118"/>
      <c r="F14" s="118"/>
      <c r="G14" s="120"/>
    </row>
    <row r="15" spans="1:7" ht="15.75">
      <c r="A15" s="26" t="s">
        <v>1</v>
      </c>
      <c r="B15" s="34" t="s">
        <v>86</v>
      </c>
      <c r="C15" s="35"/>
      <c r="D15" s="35"/>
      <c r="E15" s="76">
        <f>SUM(E16+E22+E33+E47+E26+E68+E75)</f>
        <v>8918.9</v>
      </c>
      <c r="F15" s="76">
        <f>SUM(F16+F22+F33+F47+F26+F68)</f>
        <v>3861.6</v>
      </c>
      <c r="G15" s="76">
        <f>SUM(G16+G22+G33+G47+G26+G68)</f>
        <v>3866.6</v>
      </c>
    </row>
    <row r="16" spans="1:7" ht="57" customHeight="1">
      <c r="A16" s="9" t="s">
        <v>139</v>
      </c>
      <c r="B16" s="36" t="s">
        <v>28</v>
      </c>
      <c r="C16" s="37"/>
      <c r="D16" s="37"/>
      <c r="E16" s="77">
        <f>SUM(E17)</f>
        <v>35</v>
      </c>
      <c r="F16" s="77">
        <f>SUM(F17)</f>
        <v>0</v>
      </c>
      <c r="G16" s="77">
        <f>SUM(G17)</f>
        <v>0</v>
      </c>
    </row>
    <row r="17" spans="1:8" ht="30" customHeight="1">
      <c r="A17" s="10" t="s">
        <v>118</v>
      </c>
      <c r="B17" s="38" t="s">
        <v>29</v>
      </c>
      <c r="C17" s="37"/>
      <c r="D17" s="37"/>
      <c r="E17" s="78">
        <f>SUM(E18+E20)</f>
        <v>35</v>
      </c>
      <c r="F17" s="78">
        <f>SUM(F18+F20)</f>
        <v>0</v>
      </c>
      <c r="G17" s="78">
        <f>SUM(G18+G20)</f>
        <v>0</v>
      </c>
      <c r="H17" s="8"/>
    </row>
    <row r="18" spans="1:7" ht="24.75" customHeight="1">
      <c r="A18" s="11" t="s">
        <v>119</v>
      </c>
      <c r="B18" s="36" t="s">
        <v>30</v>
      </c>
      <c r="C18" s="37"/>
      <c r="D18" s="37"/>
      <c r="E18" s="79">
        <f>SUM(E19)</f>
        <v>15</v>
      </c>
      <c r="F18" s="79">
        <f>SUM(F19)</f>
        <v>0</v>
      </c>
      <c r="G18" s="79">
        <f>SUM(G19)</f>
        <v>0</v>
      </c>
    </row>
    <row r="19" spans="1:7" ht="21" customHeight="1">
      <c r="A19" s="12" t="s">
        <v>2</v>
      </c>
      <c r="B19" s="37" t="s">
        <v>30</v>
      </c>
      <c r="C19" s="36" t="s">
        <v>3</v>
      </c>
      <c r="D19" s="37" t="s">
        <v>114</v>
      </c>
      <c r="E19" s="79">
        <v>15</v>
      </c>
      <c r="F19" s="79">
        <v>0</v>
      </c>
      <c r="G19" s="79">
        <v>0</v>
      </c>
    </row>
    <row r="20" spans="1:7" ht="15.75">
      <c r="A20" s="13" t="s">
        <v>20</v>
      </c>
      <c r="B20" s="36" t="s">
        <v>31</v>
      </c>
      <c r="C20" s="37"/>
      <c r="D20" s="37"/>
      <c r="E20" s="78">
        <f>SUM(E21)</f>
        <v>20</v>
      </c>
      <c r="F20" s="78">
        <f>SUM(F21)</f>
        <v>0</v>
      </c>
      <c r="G20" s="78">
        <f>SUM(G21)</f>
        <v>0</v>
      </c>
    </row>
    <row r="21" spans="1:7" ht="15.75">
      <c r="A21" s="12" t="s">
        <v>2</v>
      </c>
      <c r="B21" s="37" t="s">
        <v>31</v>
      </c>
      <c r="C21" s="36" t="s">
        <v>3</v>
      </c>
      <c r="D21" s="37" t="s">
        <v>114</v>
      </c>
      <c r="E21" s="79">
        <v>20</v>
      </c>
      <c r="F21" s="79">
        <v>0</v>
      </c>
      <c r="G21" s="79">
        <v>0</v>
      </c>
    </row>
    <row r="22" spans="1:7" ht="51">
      <c r="A22" s="14" t="s">
        <v>137</v>
      </c>
      <c r="B22" s="36" t="s">
        <v>32</v>
      </c>
      <c r="C22" s="36"/>
      <c r="D22" s="37"/>
      <c r="E22" s="77">
        <f>SUM(E25)</f>
        <v>30</v>
      </c>
      <c r="F22" s="77">
        <f>SUM(F25)</f>
        <v>0</v>
      </c>
      <c r="G22" s="77">
        <f>SUM(G25)</f>
        <v>0</v>
      </c>
    </row>
    <row r="23" spans="1:7" ht="15">
      <c r="A23" s="15" t="s">
        <v>120</v>
      </c>
      <c r="B23" s="38" t="s">
        <v>33</v>
      </c>
      <c r="C23" s="37"/>
      <c r="D23" s="37"/>
      <c r="E23" s="78">
        <f aca="true" t="shared" si="0" ref="E23:G24">SUM(E24)</f>
        <v>30</v>
      </c>
      <c r="F23" s="78">
        <f t="shared" si="0"/>
        <v>0</v>
      </c>
      <c r="G23" s="78">
        <f t="shared" si="0"/>
        <v>0</v>
      </c>
    </row>
    <row r="24" spans="1:7" ht="15.75">
      <c r="A24" s="13" t="s">
        <v>158</v>
      </c>
      <c r="B24" s="36" t="s">
        <v>133</v>
      </c>
      <c r="C24" s="37"/>
      <c r="D24" s="37"/>
      <c r="E24" s="79">
        <f t="shared" si="0"/>
        <v>30</v>
      </c>
      <c r="F24" s="79">
        <f t="shared" si="0"/>
        <v>0</v>
      </c>
      <c r="G24" s="79">
        <f t="shared" si="0"/>
        <v>0</v>
      </c>
    </row>
    <row r="25" spans="1:7" ht="15.75">
      <c r="A25" s="12" t="s">
        <v>2</v>
      </c>
      <c r="B25" s="37" t="s">
        <v>133</v>
      </c>
      <c r="C25" s="36" t="s">
        <v>3</v>
      </c>
      <c r="D25" s="37" t="s">
        <v>34</v>
      </c>
      <c r="E25" s="79">
        <v>30</v>
      </c>
      <c r="F25" s="79">
        <v>0</v>
      </c>
      <c r="G25" s="79">
        <v>0</v>
      </c>
    </row>
    <row r="26" spans="1:7" ht="29.25" customHeight="1">
      <c r="A26" s="14" t="s">
        <v>138</v>
      </c>
      <c r="B26" s="39" t="s">
        <v>35</v>
      </c>
      <c r="C26" s="40"/>
      <c r="D26" s="40"/>
      <c r="E26" s="80">
        <f>SUM(E27+E30)</f>
        <v>90</v>
      </c>
      <c r="F26" s="80">
        <f aca="true" t="shared" si="1" ref="E26:G27">SUM(F27)</f>
        <v>0</v>
      </c>
      <c r="G26" s="80">
        <f t="shared" si="1"/>
        <v>0</v>
      </c>
    </row>
    <row r="27" spans="1:7" ht="15">
      <c r="A27" s="15" t="s">
        <v>121</v>
      </c>
      <c r="B27" s="41" t="s">
        <v>36</v>
      </c>
      <c r="C27" s="40"/>
      <c r="D27" s="40"/>
      <c r="E27" s="81">
        <f t="shared" si="1"/>
        <v>70</v>
      </c>
      <c r="F27" s="81">
        <f t="shared" si="1"/>
        <v>0</v>
      </c>
      <c r="G27" s="81">
        <f t="shared" si="1"/>
        <v>0</v>
      </c>
    </row>
    <row r="28" spans="1:7" ht="15.75">
      <c r="A28" s="13" t="s">
        <v>16</v>
      </c>
      <c r="B28" s="39" t="s">
        <v>37</v>
      </c>
      <c r="C28" s="40"/>
      <c r="D28" s="40"/>
      <c r="E28" s="82">
        <f>SUM(E29)</f>
        <v>70</v>
      </c>
      <c r="F28" s="82">
        <f>SUM(F29)</f>
        <v>0</v>
      </c>
      <c r="G28" s="82">
        <f>SUM(G29)</f>
        <v>0</v>
      </c>
    </row>
    <row r="29" spans="1:7" ht="15.75">
      <c r="A29" s="12" t="s">
        <v>2</v>
      </c>
      <c r="B29" s="40" t="s">
        <v>37</v>
      </c>
      <c r="C29" s="39" t="s">
        <v>3</v>
      </c>
      <c r="D29" s="40" t="s">
        <v>38</v>
      </c>
      <c r="E29" s="82">
        <v>70</v>
      </c>
      <c r="F29" s="82">
        <v>0</v>
      </c>
      <c r="G29" s="82">
        <v>0</v>
      </c>
    </row>
    <row r="30" spans="1:7" ht="25.5">
      <c r="A30" s="12" t="s">
        <v>147</v>
      </c>
      <c r="B30" s="41" t="s">
        <v>151</v>
      </c>
      <c r="C30" s="39"/>
      <c r="D30" s="40"/>
      <c r="E30" s="82">
        <f aca="true" t="shared" si="2" ref="E30:G31">SUM(E31)</f>
        <v>20</v>
      </c>
      <c r="F30" s="82">
        <f t="shared" si="2"/>
        <v>0</v>
      </c>
      <c r="G30" s="82">
        <f t="shared" si="2"/>
        <v>0</v>
      </c>
    </row>
    <row r="31" spans="1:7" ht="25.5">
      <c r="A31" s="11" t="s">
        <v>152</v>
      </c>
      <c r="B31" s="39" t="s">
        <v>148</v>
      </c>
      <c r="C31" s="40"/>
      <c r="D31" s="40"/>
      <c r="E31" s="82">
        <f t="shared" si="2"/>
        <v>20</v>
      </c>
      <c r="F31" s="82">
        <f t="shared" si="2"/>
        <v>0</v>
      </c>
      <c r="G31" s="82">
        <f t="shared" si="2"/>
        <v>0</v>
      </c>
    </row>
    <row r="32" spans="1:7" ht="15.75">
      <c r="A32" s="12" t="s">
        <v>2</v>
      </c>
      <c r="B32" s="40" t="s">
        <v>148</v>
      </c>
      <c r="C32" s="39" t="s">
        <v>3</v>
      </c>
      <c r="D32" s="40" t="s">
        <v>38</v>
      </c>
      <c r="E32" s="82">
        <v>20</v>
      </c>
      <c r="F32" s="82">
        <v>0</v>
      </c>
      <c r="G32" s="82">
        <v>0</v>
      </c>
    </row>
    <row r="33" spans="1:7" ht="42.75" customHeight="1">
      <c r="A33" s="16" t="s">
        <v>136</v>
      </c>
      <c r="B33" s="39" t="s">
        <v>39</v>
      </c>
      <c r="C33" s="37"/>
      <c r="D33" s="37"/>
      <c r="E33" s="77">
        <f>SUM(E34+E41+E44)</f>
        <v>3856.6</v>
      </c>
      <c r="F33" s="77">
        <f>SUM(F34+F41+F44)</f>
        <v>3861.6</v>
      </c>
      <c r="G33" s="77">
        <f>SUM(G34+G41+G44)</f>
        <v>3866.6</v>
      </c>
    </row>
    <row r="34" spans="1:7" ht="15">
      <c r="A34" s="17" t="s">
        <v>144</v>
      </c>
      <c r="B34" s="41" t="s">
        <v>40</v>
      </c>
      <c r="C34" s="37"/>
      <c r="D34" s="37"/>
      <c r="E34" s="78">
        <f>SUM(E35+E37)</f>
        <v>3730.9</v>
      </c>
      <c r="F34" s="78">
        <f>SUM(F35+F37)</f>
        <v>3730.9</v>
      </c>
      <c r="G34" s="78">
        <f>SUM(G35+G37)</f>
        <v>3730.9</v>
      </c>
    </row>
    <row r="35" spans="1:7" ht="15.75">
      <c r="A35" s="105" t="s">
        <v>145</v>
      </c>
      <c r="B35" s="39" t="s">
        <v>166</v>
      </c>
      <c r="C35" s="37"/>
      <c r="D35" s="37"/>
      <c r="E35" s="79">
        <f>SUM(E36)</f>
        <v>2700</v>
      </c>
      <c r="F35" s="79">
        <f>SUM(F36)</f>
        <v>2700</v>
      </c>
      <c r="G35" s="79">
        <f>SUM(G36)</f>
        <v>2700</v>
      </c>
    </row>
    <row r="36" spans="1:7" ht="25.5">
      <c r="A36" s="106" t="s">
        <v>4</v>
      </c>
      <c r="B36" s="40" t="s">
        <v>166</v>
      </c>
      <c r="C36" s="36" t="s">
        <v>5</v>
      </c>
      <c r="D36" s="37" t="s">
        <v>41</v>
      </c>
      <c r="E36" s="79">
        <v>2700</v>
      </c>
      <c r="F36" s="79">
        <v>2700</v>
      </c>
      <c r="G36" s="79">
        <v>2700</v>
      </c>
    </row>
    <row r="37" spans="1:7" ht="63.75">
      <c r="A37" s="105" t="s">
        <v>146</v>
      </c>
      <c r="B37" s="39" t="s">
        <v>161</v>
      </c>
      <c r="C37" s="37"/>
      <c r="D37" s="37"/>
      <c r="E37" s="79">
        <f>SUM(E38)</f>
        <v>1030.9</v>
      </c>
      <c r="F37" s="79">
        <f>SUM(F38)</f>
        <v>1030.9</v>
      </c>
      <c r="G37" s="79">
        <f>SUM(G38)</f>
        <v>1030.9</v>
      </c>
    </row>
    <row r="38" spans="1:7" ht="25.5">
      <c r="A38" s="106" t="s">
        <v>4</v>
      </c>
      <c r="B38" s="40" t="s">
        <v>161</v>
      </c>
      <c r="C38" s="36" t="s">
        <v>5</v>
      </c>
      <c r="D38" s="37" t="s">
        <v>41</v>
      </c>
      <c r="E38" s="79">
        <f>SUM(E39:E40)</f>
        <v>1030.9</v>
      </c>
      <c r="F38" s="79">
        <f>SUM(F39:F40)</f>
        <v>1030.9</v>
      </c>
      <c r="G38" s="79">
        <f>SUM(G39:G40)</f>
        <v>1030.9</v>
      </c>
    </row>
    <row r="39" spans="1:7" ht="15.75">
      <c r="A39" s="94" t="s">
        <v>106</v>
      </c>
      <c r="B39" s="40"/>
      <c r="C39" s="36"/>
      <c r="D39" s="37"/>
      <c r="E39" s="79">
        <v>979.4</v>
      </c>
      <c r="F39" s="79">
        <v>979.4</v>
      </c>
      <c r="G39" s="79">
        <v>979.4</v>
      </c>
    </row>
    <row r="40" spans="1:7" ht="15.75">
      <c r="A40" s="88" t="s">
        <v>107</v>
      </c>
      <c r="B40" s="40"/>
      <c r="C40" s="36"/>
      <c r="D40" s="37"/>
      <c r="E40" s="79">
        <v>51.5</v>
      </c>
      <c r="F40" s="79">
        <v>51.5</v>
      </c>
      <c r="G40" s="79">
        <v>51.5</v>
      </c>
    </row>
    <row r="41" spans="1:7" ht="15">
      <c r="A41" s="17" t="s">
        <v>122</v>
      </c>
      <c r="B41" s="41" t="s">
        <v>143</v>
      </c>
      <c r="C41" s="37"/>
      <c r="D41" s="37"/>
      <c r="E41" s="78">
        <f aca="true" t="shared" si="3" ref="E41:G42">SUM(E42)</f>
        <v>70</v>
      </c>
      <c r="F41" s="78">
        <f t="shared" si="3"/>
        <v>75</v>
      </c>
      <c r="G41" s="78">
        <f t="shared" si="3"/>
        <v>80</v>
      </c>
    </row>
    <row r="42" spans="1:7" ht="15.75">
      <c r="A42" s="18" t="s">
        <v>165</v>
      </c>
      <c r="B42" s="39" t="s">
        <v>167</v>
      </c>
      <c r="C42" s="40"/>
      <c r="D42" s="40"/>
      <c r="E42" s="82">
        <f t="shared" si="3"/>
        <v>70</v>
      </c>
      <c r="F42" s="82">
        <f t="shared" si="3"/>
        <v>75</v>
      </c>
      <c r="G42" s="82">
        <f t="shared" si="3"/>
        <v>80</v>
      </c>
    </row>
    <row r="43" spans="1:7" ht="22.5" customHeight="1">
      <c r="A43" s="12" t="s">
        <v>4</v>
      </c>
      <c r="B43" s="40" t="s">
        <v>167</v>
      </c>
      <c r="C43" s="39" t="s">
        <v>5</v>
      </c>
      <c r="D43" s="40" t="s">
        <v>41</v>
      </c>
      <c r="E43" s="82">
        <v>70</v>
      </c>
      <c r="F43" s="82">
        <v>75</v>
      </c>
      <c r="G43" s="82">
        <v>80</v>
      </c>
    </row>
    <row r="44" spans="1:7" ht="28.5" customHeight="1">
      <c r="A44" s="113" t="s">
        <v>162</v>
      </c>
      <c r="B44" s="41" t="s">
        <v>163</v>
      </c>
      <c r="C44" s="39"/>
      <c r="D44" s="40"/>
      <c r="E44" s="81">
        <f aca="true" t="shared" si="4" ref="E44:G45">SUM(E45)</f>
        <v>55.7</v>
      </c>
      <c r="F44" s="81">
        <f t="shared" si="4"/>
        <v>55.7</v>
      </c>
      <c r="G44" s="81">
        <f t="shared" si="4"/>
        <v>55.7</v>
      </c>
    </row>
    <row r="45" spans="1:7" ht="66.75" customHeight="1">
      <c r="A45" s="114" t="s">
        <v>110</v>
      </c>
      <c r="B45" s="39" t="s">
        <v>164</v>
      </c>
      <c r="C45" s="39"/>
      <c r="D45" s="40"/>
      <c r="E45" s="82">
        <f t="shared" si="4"/>
        <v>55.7</v>
      </c>
      <c r="F45" s="82">
        <f t="shared" si="4"/>
        <v>55.7</v>
      </c>
      <c r="G45" s="82">
        <f t="shared" si="4"/>
        <v>55.7</v>
      </c>
    </row>
    <row r="46" spans="1:7" ht="42.75" customHeight="1">
      <c r="A46" s="112" t="s">
        <v>6</v>
      </c>
      <c r="B46" s="40" t="s">
        <v>164</v>
      </c>
      <c r="C46" s="39" t="s">
        <v>7</v>
      </c>
      <c r="D46" s="40" t="s">
        <v>41</v>
      </c>
      <c r="E46" s="82">
        <v>55.7</v>
      </c>
      <c r="F46" s="82">
        <v>55.7</v>
      </c>
      <c r="G46" s="82">
        <v>55.7</v>
      </c>
    </row>
    <row r="47" spans="1:7" ht="42.75" customHeight="1">
      <c r="A47" s="96" t="s">
        <v>168</v>
      </c>
      <c r="B47" s="39" t="s">
        <v>42</v>
      </c>
      <c r="C47" s="39"/>
      <c r="D47" s="40"/>
      <c r="E47" s="80">
        <f>SUM(E48+E64)</f>
        <v>2274.7</v>
      </c>
      <c r="F47" s="80">
        <f>SUM(F48+F64)</f>
        <v>0</v>
      </c>
      <c r="G47" s="80">
        <f>SUM(G48+G64)</f>
        <v>0</v>
      </c>
    </row>
    <row r="48" spans="1:7" ht="15.75">
      <c r="A48" s="27" t="s">
        <v>89</v>
      </c>
      <c r="B48" s="39" t="s">
        <v>43</v>
      </c>
      <c r="C48" s="40"/>
      <c r="D48" s="40"/>
      <c r="E48" s="82">
        <f>SUM(E49+E53+E56+E61)</f>
        <v>200</v>
      </c>
      <c r="F48" s="82">
        <f>SUM(F49+F53+F56+F61)</f>
        <v>0</v>
      </c>
      <c r="G48" s="82">
        <f>SUM(G49+G53+G56+G61)</f>
        <v>0</v>
      </c>
    </row>
    <row r="49" spans="1:7" ht="25.5">
      <c r="A49" s="28" t="s">
        <v>123</v>
      </c>
      <c r="B49" s="41" t="s">
        <v>44</v>
      </c>
      <c r="C49" s="40"/>
      <c r="D49" s="40"/>
      <c r="E49" s="81">
        <f>SUM(E50)</f>
        <v>150</v>
      </c>
      <c r="F49" s="81">
        <f>SUM(F50)</f>
        <v>0</v>
      </c>
      <c r="G49" s="81">
        <f>SUM(G50)</f>
        <v>0</v>
      </c>
    </row>
    <row r="50" spans="1:7" ht="15.75">
      <c r="A50" s="11" t="s">
        <v>19</v>
      </c>
      <c r="B50" s="39" t="s">
        <v>45</v>
      </c>
      <c r="C50" s="40"/>
      <c r="D50" s="40"/>
      <c r="E50" s="82">
        <f>SUM(E51+E52)</f>
        <v>150</v>
      </c>
      <c r="F50" s="82">
        <f>SUM(F51+F52)</f>
        <v>0</v>
      </c>
      <c r="G50" s="82">
        <f>SUM(G51+G52)</f>
        <v>0</v>
      </c>
    </row>
    <row r="51" spans="1:7" ht="15.75">
      <c r="A51" s="12" t="s">
        <v>2</v>
      </c>
      <c r="B51" s="40" t="s">
        <v>45</v>
      </c>
      <c r="C51" s="39" t="s">
        <v>3</v>
      </c>
      <c r="D51" s="40" t="s">
        <v>34</v>
      </c>
      <c r="E51" s="82">
        <v>150</v>
      </c>
      <c r="F51" s="82">
        <v>0</v>
      </c>
      <c r="G51" s="82">
        <v>0</v>
      </c>
    </row>
    <row r="52" spans="1:7" ht="15.75" hidden="1">
      <c r="A52" s="19" t="s">
        <v>15</v>
      </c>
      <c r="B52" s="40" t="s">
        <v>45</v>
      </c>
      <c r="C52" s="39" t="s">
        <v>9</v>
      </c>
      <c r="D52" s="40" t="s">
        <v>34</v>
      </c>
      <c r="E52" s="82">
        <v>0</v>
      </c>
      <c r="F52" s="82">
        <v>0</v>
      </c>
      <c r="G52" s="82">
        <v>0</v>
      </c>
    </row>
    <row r="53" spans="1:7" ht="15">
      <c r="A53" s="29" t="s">
        <v>124</v>
      </c>
      <c r="B53" s="41" t="s">
        <v>46</v>
      </c>
      <c r="C53" s="40"/>
      <c r="D53" s="40"/>
      <c r="E53" s="81">
        <f aca="true" t="shared" si="5" ref="E53:G54">SUM(E54)</f>
        <v>10</v>
      </c>
      <c r="F53" s="81">
        <f t="shared" si="5"/>
        <v>0</v>
      </c>
      <c r="G53" s="81">
        <f t="shared" si="5"/>
        <v>0</v>
      </c>
    </row>
    <row r="54" spans="1:7" ht="15.75">
      <c r="A54" s="13" t="s">
        <v>10</v>
      </c>
      <c r="B54" s="39" t="s">
        <v>47</v>
      </c>
      <c r="C54" s="40"/>
      <c r="D54" s="40"/>
      <c r="E54" s="82">
        <f t="shared" si="5"/>
        <v>10</v>
      </c>
      <c r="F54" s="82">
        <f t="shared" si="5"/>
        <v>0</v>
      </c>
      <c r="G54" s="82">
        <f t="shared" si="5"/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34</v>
      </c>
      <c r="E55" s="82">
        <v>10</v>
      </c>
      <c r="F55" s="82">
        <v>0</v>
      </c>
      <c r="G55" s="82">
        <v>0</v>
      </c>
    </row>
    <row r="56" spans="1:7" ht="15" customHeight="1">
      <c r="A56" s="30" t="s">
        <v>125</v>
      </c>
      <c r="B56" s="41" t="s">
        <v>48</v>
      </c>
      <c r="C56" s="40"/>
      <c r="D56" s="40"/>
      <c r="E56" s="81">
        <f>SUM(E57+E59)</f>
        <v>20</v>
      </c>
      <c r="F56" s="81">
        <f>SUM(F57+F59)</f>
        <v>0</v>
      </c>
      <c r="G56" s="81">
        <f>SUM(G57+G59)</f>
        <v>0</v>
      </c>
    </row>
    <row r="57" spans="1:7" ht="15" customHeight="1">
      <c r="A57" s="13" t="s">
        <v>18</v>
      </c>
      <c r="B57" s="39" t="s">
        <v>49</v>
      </c>
      <c r="C57" s="40"/>
      <c r="D57" s="40"/>
      <c r="E57" s="82">
        <f>SUM(E58)</f>
        <v>20</v>
      </c>
      <c r="F57" s="82">
        <f>SUM(F58)</f>
        <v>0</v>
      </c>
      <c r="G57" s="82">
        <f>SUM(G58)</f>
        <v>0</v>
      </c>
    </row>
    <row r="58" spans="1:7" ht="15" customHeight="1">
      <c r="A58" s="12" t="s">
        <v>2</v>
      </c>
      <c r="B58" s="40" t="s">
        <v>49</v>
      </c>
      <c r="C58" s="39" t="s">
        <v>3</v>
      </c>
      <c r="D58" s="40" t="s">
        <v>34</v>
      </c>
      <c r="E58" s="82">
        <v>20</v>
      </c>
      <c r="F58" s="82">
        <v>0</v>
      </c>
      <c r="G58" s="82">
        <v>0</v>
      </c>
    </row>
    <row r="59" spans="1:7" ht="15.75" hidden="1">
      <c r="A59" s="95" t="s">
        <v>129</v>
      </c>
      <c r="B59" s="39" t="s">
        <v>130</v>
      </c>
      <c r="C59" s="40"/>
      <c r="D59" s="40"/>
      <c r="E59" s="82">
        <f>SUM(E60)</f>
        <v>0</v>
      </c>
      <c r="F59" s="82">
        <f>SUM(F60)</f>
        <v>0</v>
      </c>
      <c r="G59" s="82">
        <f>SUM(G60)</f>
        <v>0</v>
      </c>
    </row>
    <row r="60" spans="1:7" ht="18" customHeight="1" hidden="1">
      <c r="A60" s="55" t="s">
        <v>2</v>
      </c>
      <c r="B60" s="40" t="s">
        <v>130</v>
      </c>
      <c r="C60" s="39" t="s">
        <v>3</v>
      </c>
      <c r="D60" s="40" t="s">
        <v>34</v>
      </c>
      <c r="E60" s="82">
        <v>0</v>
      </c>
      <c r="F60" s="82">
        <v>0</v>
      </c>
      <c r="G60" s="82">
        <v>0</v>
      </c>
    </row>
    <row r="61" spans="1:7" ht="15">
      <c r="A61" s="15" t="s">
        <v>126</v>
      </c>
      <c r="B61" s="41" t="s">
        <v>84</v>
      </c>
      <c r="C61" s="40"/>
      <c r="D61" s="40"/>
      <c r="E61" s="81">
        <f>SUM(E63)</f>
        <v>20</v>
      </c>
      <c r="F61" s="81">
        <f>SUM(F63)</f>
        <v>0</v>
      </c>
      <c r="G61" s="81">
        <f>SUM(G63)</f>
        <v>0</v>
      </c>
    </row>
    <row r="62" spans="1:7" ht="15.75">
      <c r="A62" s="13" t="s">
        <v>83</v>
      </c>
      <c r="B62" s="39" t="s">
        <v>85</v>
      </c>
      <c r="C62" s="40"/>
      <c r="D62" s="40"/>
      <c r="E62" s="81">
        <f>SUM(E63)</f>
        <v>20</v>
      </c>
      <c r="F62" s="81">
        <f>SUM(F63)</f>
        <v>0</v>
      </c>
      <c r="G62" s="81">
        <f>SUM(G63)</f>
        <v>0</v>
      </c>
    </row>
    <row r="63" spans="1:7" ht="15.75">
      <c r="A63" s="12" t="s">
        <v>2</v>
      </c>
      <c r="B63" s="40" t="s">
        <v>85</v>
      </c>
      <c r="C63" s="39" t="s">
        <v>3</v>
      </c>
      <c r="D63" s="40" t="s">
        <v>34</v>
      </c>
      <c r="E63" s="82">
        <v>20</v>
      </c>
      <c r="F63" s="82">
        <v>0</v>
      </c>
      <c r="G63" s="82">
        <v>0</v>
      </c>
    </row>
    <row r="64" spans="1:7" ht="38.25">
      <c r="A64" s="11" t="s">
        <v>174</v>
      </c>
      <c r="B64" s="39" t="s">
        <v>169</v>
      </c>
      <c r="C64" s="39"/>
      <c r="D64" s="40"/>
      <c r="E64" s="82">
        <f aca="true" t="shared" si="6" ref="E64:G66">SUM(E65)</f>
        <v>2074.7</v>
      </c>
      <c r="F64" s="82">
        <f t="shared" si="6"/>
        <v>0</v>
      </c>
      <c r="G64" s="82">
        <f t="shared" si="6"/>
        <v>0</v>
      </c>
    </row>
    <row r="65" spans="1:7" ht="15.75">
      <c r="A65" s="68" t="s">
        <v>173</v>
      </c>
      <c r="B65" s="41" t="s">
        <v>170</v>
      </c>
      <c r="C65" s="39"/>
      <c r="D65" s="40"/>
      <c r="E65" s="82">
        <f t="shared" si="6"/>
        <v>2074.7</v>
      </c>
      <c r="F65" s="82">
        <f t="shared" si="6"/>
        <v>0</v>
      </c>
      <c r="G65" s="82">
        <f t="shared" si="6"/>
        <v>0</v>
      </c>
    </row>
    <row r="66" spans="1:7" ht="15.75">
      <c r="A66" s="11" t="s">
        <v>172</v>
      </c>
      <c r="B66" s="39" t="s">
        <v>171</v>
      </c>
      <c r="C66" s="39"/>
      <c r="D66" s="40"/>
      <c r="E66" s="82">
        <f t="shared" si="6"/>
        <v>2074.7</v>
      </c>
      <c r="F66" s="82">
        <f t="shared" si="6"/>
        <v>0</v>
      </c>
      <c r="G66" s="82">
        <f t="shared" si="6"/>
        <v>0</v>
      </c>
    </row>
    <row r="67" spans="1:7" ht="15.75">
      <c r="A67" s="12" t="s">
        <v>2</v>
      </c>
      <c r="B67" s="40" t="s">
        <v>171</v>
      </c>
      <c r="C67" s="39" t="s">
        <v>3</v>
      </c>
      <c r="D67" s="40" t="s">
        <v>34</v>
      </c>
      <c r="E67" s="82">
        <v>2074.7</v>
      </c>
      <c r="F67" s="82">
        <v>0</v>
      </c>
      <c r="G67" s="82">
        <v>0</v>
      </c>
    </row>
    <row r="68" spans="1:7" ht="38.25">
      <c r="A68" s="65" t="s">
        <v>135</v>
      </c>
      <c r="B68" s="66" t="s">
        <v>93</v>
      </c>
      <c r="C68" s="66"/>
      <c r="D68" s="67"/>
      <c r="E68" s="83">
        <f>SUM(E69+E72)</f>
        <v>1</v>
      </c>
      <c r="F68" s="83">
        <f>SUM(F69+F72)</f>
        <v>0</v>
      </c>
      <c r="G68" s="83">
        <f>SUM(G69+G72)</f>
        <v>0</v>
      </c>
    </row>
    <row r="69" spans="1:7" ht="25.5">
      <c r="A69" s="68" t="s">
        <v>127</v>
      </c>
      <c r="B69" s="69" t="s">
        <v>94</v>
      </c>
      <c r="C69" s="66"/>
      <c r="D69" s="67"/>
      <c r="E69" s="84">
        <f aca="true" t="shared" si="7" ref="E69:G70">SUM(E70)</f>
        <v>0.5</v>
      </c>
      <c r="F69" s="84">
        <f t="shared" si="7"/>
        <v>0</v>
      </c>
      <c r="G69" s="84">
        <f t="shared" si="7"/>
        <v>0</v>
      </c>
    </row>
    <row r="70" spans="1:7" s="57" customFormat="1" ht="15.75">
      <c r="A70" s="70" t="s">
        <v>95</v>
      </c>
      <c r="B70" s="71" t="s">
        <v>96</v>
      </c>
      <c r="C70" s="66"/>
      <c r="D70" s="67"/>
      <c r="E70" s="85">
        <f t="shared" si="7"/>
        <v>0.5</v>
      </c>
      <c r="F70" s="85">
        <f t="shared" si="7"/>
        <v>0</v>
      </c>
      <c r="G70" s="85">
        <f t="shared" si="7"/>
        <v>0</v>
      </c>
    </row>
    <row r="71" spans="1:7" ht="15.75">
      <c r="A71" s="72" t="s">
        <v>2</v>
      </c>
      <c r="B71" s="73" t="s">
        <v>96</v>
      </c>
      <c r="C71" s="66" t="s">
        <v>3</v>
      </c>
      <c r="D71" s="67" t="s">
        <v>97</v>
      </c>
      <c r="E71" s="85">
        <v>0.5</v>
      </c>
      <c r="F71" s="85">
        <v>0</v>
      </c>
      <c r="G71" s="85">
        <v>0</v>
      </c>
    </row>
    <row r="72" spans="1:7" ht="15">
      <c r="A72" s="74" t="s">
        <v>128</v>
      </c>
      <c r="B72" s="69" t="s">
        <v>98</v>
      </c>
      <c r="C72" s="69"/>
      <c r="D72" s="75"/>
      <c r="E72" s="84">
        <f aca="true" t="shared" si="8" ref="E72:G73">SUM(E73)</f>
        <v>0.5</v>
      </c>
      <c r="F72" s="84">
        <f t="shared" si="8"/>
        <v>0</v>
      </c>
      <c r="G72" s="84">
        <f t="shared" si="8"/>
        <v>0</v>
      </c>
    </row>
    <row r="73" spans="1:7" ht="15.75">
      <c r="A73" s="70" t="s">
        <v>100</v>
      </c>
      <c r="B73" s="71" t="s">
        <v>99</v>
      </c>
      <c r="C73" s="66"/>
      <c r="D73" s="67"/>
      <c r="E73" s="85">
        <f t="shared" si="8"/>
        <v>0.5</v>
      </c>
      <c r="F73" s="85">
        <f t="shared" si="8"/>
        <v>0</v>
      </c>
      <c r="G73" s="85">
        <f t="shared" si="8"/>
        <v>0</v>
      </c>
    </row>
    <row r="74" spans="1:7" ht="15.75">
      <c r="A74" s="72" t="s">
        <v>2</v>
      </c>
      <c r="B74" s="73" t="s">
        <v>99</v>
      </c>
      <c r="C74" s="66" t="s">
        <v>3</v>
      </c>
      <c r="D74" s="67" t="s">
        <v>97</v>
      </c>
      <c r="E74" s="85">
        <v>0.5</v>
      </c>
      <c r="F74" s="85">
        <v>0</v>
      </c>
      <c r="G74" s="85">
        <v>0</v>
      </c>
    </row>
    <row r="75" spans="1:7" ht="51">
      <c r="A75" s="101" t="s">
        <v>153</v>
      </c>
      <c r="B75" s="109" t="s">
        <v>140</v>
      </c>
      <c r="C75" s="66"/>
      <c r="D75" s="67"/>
      <c r="E75" s="85">
        <f aca="true" t="shared" si="9" ref="E75:G76">SUM(E76)</f>
        <v>2631.6</v>
      </c>
      <c r="F75" s="85">
        <f t="shared" si="9"/>
        <v>0</v>
      </c>
      <c r="G75" s="85">
        <f t="shared" si="9"/>
        <v>0</v>
      </c>
    </row>
    <row r="76" spans="1:7" ht="25.5">
      <c r="A76" s="68" t="s">
        <v>160</v>
      </c>
      <c r="B76" s="110" t="s">
        <v>141</v>
      </c>
      <c r="C76" s="66"/>
      <c r="D76" s="67"/>
      <c r="E76" s="85">
        <f t="shared" si="9"/>
        <v>2631.6</v>
      </c>
      <c r="F76" s="85">
        <f t="shared" si="9"/>
        <v>0</v>
      </c>
      <c r="G76" s="85">
        <f t="shared" si="9"/>
        <v>0</v>
      </c>
    </row>
    <row r="77" spans="1:7" ht="15.75">
      <c r="A77" s="70" t="s">
        <v>159</v>
      </c>
      <c r="B77" s="108" t="s">
        <v>142</v>
      </c>
      <c r="C77" s="66"/>
      <c r="D77" s="67"/>
      <c r="E77" s="85">
        <f>SUM(E79:E80)</f>
        <v>2631.6</v>
      </c>
      <c r="F77" s="85">
        <f>SUM(F79:F80)</f>
        <v>0</v>
      </c>
      <c r="G77" s="85">
        <f>SUM(G79:G80)</f>
        <v>0</v>
      </c>
    </row>
    <row r="78" spans="1:7" ht="15.75">
      <c r="A78" s="107" t="s">
        <v>2</v>
      </c>
      <c r="B78" s="111" t="s">
        <v>142</v>
      </c>
      <c r="C78" s="66" t="s">
        <v>3</v>
      </c>
      <c r="D78" s="67" t="s">
        <v>76</v>
      </c>
      <c r="E78" s="85">
        <v>2631.6</v>
      </c>
      <c r="F78" s="85">
        <v>0</v>
      </c>
      <c r="G78" s="85">
        <v>0</v>
      </c>
    </row>
    <row r="79" spans="1:7" ht="15.75">
      <c r="A79" s="104" t="s">
        <v>106</v>
      </c>
      <c r="B79" s="111"/>
      <c r="C79" s="102"/>
      <c r="D79" s="67"/>
      <c r="E79" s="85">
        <v>2500</v>
      </c>
      <c r="F79" s="85">
        <v>0</v>
      </c>
      <c r="G79" s="85">
        <v>0</v>
      </c>
    </row>
    <row r="80" spans="1:7" ht="15.75">
      <c r="A80" s="88" t="s">
        <v>107</v>
      </c>
      <c r="B80" s="111"/>
      <c r="C80" s="102"/>
      <c r="D80" s="67"/>
      <c r="E80" s="85">
        <v>131.6</v>
      </c>
      <c r="F80" s="85">
        <v>0</v>
      </c>
      <c r="G80" s="85">
        <v>0</v>
      </c>
    </row>
    <row r="81" spans="1:7" s="5" customFormat="1" ht="15.75">
      <c r="A81" s="20" t="s">
        <v>50</v>
      </c>
      <c r="B81" s="103" t="s">
        <v>54</v>
      </c>
      <c r="C81" s="42"/>
      <c r="D81" s="42"/>
      <c r="E81" s="86">
        <f>E82</f>
        <v>9958.2</v>
      </c>
      <c r="F81" s="86">
        <f>F82</f>
        <v>5994.8</v>
      </c>
      <c r="G81" s="86">
        <f>G82</f>
        <v>5814.799999999999</v>
      </c>
    </row>
    <row r="82" spans="1:7" s="5" customFormat="1" ht="15.75">
      <c r="A82" s="21" t="s">
        <v>51</v>
      </c>
      <c r="B82" s="43" t="s">
        <v>55</v>
      </c>
      <c r="C82" s="42"/>
      <c r="D82" s="42"/>
      <c r="E82" s="53">
        <f>E83+E85+E87+E89+E91+E93+E102+E100+E104+E109+E113+E111+E115+E117+E121+E123+E127+E131+E97+E107+E133+E135</f>
        <v>9958.2</v>
      </c>
      <c r="F82" s="53">
        <f>F83+F85+F87+F89+F91+F93+F102+F100+F104+F109+F113+F111+F115+F117+F121+F123+F127+F131+F97+F107+F133+F135</f>
        <v>5994.8</v>
      </c>
      <c r="G82" s="53">
        <f>G83+G85+G87+G89+G91+G93+G102+G100+G104+G109+G113+G111+G115+G117+G121+G123+G127+G131+G97+G107+G133+G135</f>
        <v>5814.799999999999</v>
      </c>
    </row>
    <row r="83" spans="1:7" ht="15.75">
      <c r="A83" s="22" t="s">
        <v>52</v>
      </c>
      <c r="B83" s="44">
        <v>9990000110</v>
      </c>
      <c r="C83" s="42"/>
      <c r="D83" s="42"/>
      <c r="E83" s="53">
        <f>SUM(E84)</f>
        <v>1420</v>
      </c>
      <c r="F83" s="53">
        <f>SUM(F84)</f>
        <v>952</v>
      </c>
      <c r="G83" s="53">
        <f>SUM(G84)</f>
        <v>952</v>
      </c>
    </row>
    <row r="84" spans="1:7" ht="38.25">
      <c r="A84" s="23" t="s">
        <v>6</v>
      </c>
      <c r="B84" s="45">
        <v>9990000110</v>
      </c>
      <c r="C84" s="46" t="s">
        <v>7</v>
      </c>
      <c r="D84" s="42" t="s">
        <v>53</v>
      </c>
      <c r="E84" s="53">
        <v>1420</v>
      </c>
      <c r="F84" s="53">
        <v>952</v>
      </c>
      <c r="G84" s="53">
        <v>952</v>
      </c>
    </row>
    <row r="85" spans="1:7" ht="15.75">
      <c r="A85" s="22" t="s">
        <v>56</v>
      </c>
      <c r="B85" s="44">
        <v>9990000190</v>
      </c>
      <c r="C85" s="46"/>
      <c r="D85" s="42"/>
      <c r="E85" s="53">
        <f>SUM(E86)</f>
        <v>181</v>
      </c>
      <c r="F85" s="53">
        <f>SUM(F86)</f>
        <v>50</v>
      </c>
      <c r="G85" s="53">
        <f>SUM(G86)</f>
        <v>50</v>
      </c>
    </row>
    <row r="86" spans="1:7" ht="15.75">
      <c r="A86" s="23" t="s">
        <v>2</v>
      </c>
      <c r="B86" s="45">
        <v>9990000190</v>
      </c>
      <c r="C86" s="46" t="s">
        <v>3</v>
      </c>
      <c r="D86" s="42" t="s">
        <v>53</v>
      </c>
      <c r="E86" s="53">
        <v>181</v>
      </c>
      <c r="F86" s="53">
        <v>50</v>
      </c>
      <c r="G86" s="53">
        <v>50</v>
      </c>
    </row>
    <row r="87" spans="1:7" ht="15" customHeight="1">
      <c r="A87" s="24" t="s">
        <v>58</v>
      </c>
      <c r="B87" s="46" t="s">
        <v>57</v>
      </c>
      <c r="C87" s="42"/>
      <c r="D87" s="42"/>
      <c r="E87" s="53">
        <f>SUM(E88)</f>
        <v>1387</v>
      </c>
      <c r="F87" s="53">
        <f>SUM(F88)</f>
        <v>990</v>
      </c>
      <c r="G87" s="53">
        <f>SUM(G88)</f>
        <v>990</v>
      </c>
    </row>
    <row r="88" spans="1:7" ht="38.25">
      <c r="A88" s="23" t="s">
        <v>6</v>
      </c>
      <c r="B88" s="42" t="s">
        <v>57</v>
      </c>
      <c r="C88" s="46" t="s">
        <v>7</v>
      </c>
      <c r="D88" s="42" t="s">
        <v>53</v>
      </c>
      <c r="E88" s="53">
        <v>1387</v>
      </c>
      <c r="F88" s="53">
        <v>990</v>
      </c>
      <c r="G88" s="53">
        <v>990</v>
      </c>
    </row>
    <row r="89" spans="1:7" ht="15.75">
      <c r="A89" s="24" t="s">
        <v>104</v>
      </c>
      <c r="B89" s="46" t="s">
        <v>59</v>
      </c>
      <c r="C89" s="46"/>
      <c r="D89" s="42"/>
      <c r="E89" s="53">
        <f>SUM(E90)</f>
        <v>30</v>
      </c>
      <c r="F89" s="53">
        <f>SUM(F90)</f>
        <v>30</v>
      </c>
      <c r="G89" s="53">
        <f>SUM(G90)</f>
        <v>30</v>
      </c>
    </row>
    <row r="90" spans="1:7" ht="15.75">
      <c r="A90" s="19" t="s">
        <v>15</v>
      </c>
      <c r="B90" s="42" t="s">
        <v>59</v>
      </c>
      <c r="C90" s="46">
        <v>800</v>
      </c>
      <c r="D90" s="42" t="s">
        <v>60</v>
      </c>
      <c r="E90" s="53">
        <v>30</v>
      </c>
      <c r="F90" s="53">
        <v>30</v>
      </c>
      <c r="G90" s="53">
        <v>30</v>
      </c>
    </row>
    <row r="91" spans="1:7" ht="15.75">
      <c r="A91" s="24" t="s">
        <v>56</v>
      </c>
      <c r="B91" s="47" t="s">
        <v>61</v>
      </c>
      <c r="C91" s="48"/>
      <c r="D91" s="42"/>
      <c r="E91" s="87">
        <f>SUM(E92)</f>
        <v>51.6</v>
      </c>
      <c r="F91" s="87">
        <f>SUM(F92)</f>
        <v>51.6</v>
      </c>
      <c r="G91" s="87">
        <f>SUM(G92)</f>
        <v>0</v>
      </c>
    </row>
    <row r="92" spans="1:7" ht="15.75">
      <c r="A92" s="19" t="s">
        <v>8</v>
      </c>
      <c r="B92" s="49" t="s">
        <v>61</v>
      </c>
      <c r="C92" s="50">
        <v>500</v>
      </c>
      <c r="D92" s="42" t="s">
        <v>62</v>
      </c>
      <c r="E92" s="87">
        <v>51.6</v>
      </c>
      <c r="F92" s="87">
        <v>51.6</v>
      </c>
      <c r="G92" s="87">
        <v>0</v>
      </c>
    </row>
    <row r="93" spans="1:7" ht="15.75">
      <c r="A93" s="24" t="s">
        <v>63</v>
      </c>
      <c r="B93" s="50" t="s">
        <v>64</v>
      </c>
      <c r="C93" s="50"/>
      <c r="D93" s="42"/>
      <c r="E93" s="87">
        <f>SUM(E94:E96)</f>
        <v>2020.1</v>
      </c>
      <c r="F93" s="87">
        <f>SUM(F94:F96)</f>
        <v>1095.9</v>
      </c>
      <c r="G93" s="87">
        <f>SUM(G94:G96)</f>
        <v>936.2</v>
      </c>
    </row>
    <row r="94" spans="1:7" ht="38.25">
      <c r="A94" s="19" t="s">
        <v>6</v>
      </c>
      <c r="B94" s="48" t="s">
        <v>64</v>
      </c>
      <c r="C94" s="50" t="s">
        <v>7</v>
      </c>
      <c r="D94" s="42" t="s">
        <v>62</v>
      </c>
      <c r="E94" s="87">
        <v>1780</v>
      </c>
      <c r="F94" s="87">
        <v>951</v>
      </c>
      <c r="G94" s="87">
        <v>861.5</v>
      </c>
    </row>
    <row r="95" spans="1:7" ht="15.75">
      <c r="A95" s="19" t="s">
        <v>2</v>
      </c>
      <c r="B95" s="48" t="s">
        <v>64</v>
      </c>
      <c r="C95" s="50">
        <v>200</v>
      </c>
      <c r="D95" s="42" t="s">
        <v>62</v>
      </c>
      <c r="E95" s="87">
        <v>200</v>
      </c>
      <c r="F95" s="87">
        <v>114.9</v>
      </c>
      <c r="G95" s="87">
        <v>44.7</v>
      </c>
    </row>
    <row r="96" spans="1:7" ht="15.75">
      <c r="A96" s="19" t="s">
        <v>15</v>
      </c>
      <c r="B96" s="48" t="s">
        <v>64</v>
      </c>
      <c r="C96" s="50">
        <v>800</v>
      </c>
      <c r="D96" s="42" t="s">
        <v>62</v>
      </c>
      <c r="E96" s="87">
        <v>40.1</v>
      </c>
      <c r="F96" s="87">
        <v>30</v>
      </c>
      <c r="G96" s="87">
        <v>30</v>
      </c>
    </row>
    <row r="97" spans="1:7" ht="15.75">
      <c r="A97" s="31" t="s">
        <v>105</v>
      </c>
      <c r="B97" s="50" t="s">
        <v>90</v>
      </c>
      <c r="C97" s="50"/>
      <c r="D97" s="42"/>
      <c r="E97" s="87">
        <f>SUM(E98+E99)</f>
        <v>950</v>
      </c>
      <c r="F97" s="87">
        <f>SUM(F98+F99)</f>
        <v>748</v>
      </c>
      <c r="G97" s="87">
        <f>SUM(G98+G99)</f>
        <v>745</v>
      </c>
    </row>
    <row r="98" spans="1:7" ht="38.25">
      <c r="A98" s="19" t="s">
        <v>6</v>
      </c>
      <c r="B98" s="48" t="s">
        <v>90</v>
      </c>
      <c r="C98" s="50" t="s">
        <v>7</v>
      </c>
      <c r="D98" s="42" t="s">
        <v>62</v>
      </c>
      <c r="E98" s="87">
        <v>880</v>
      </c>
      <c r="F98" s="87">
        <v>716</v>
      </c>
      <c r="G98" s="87">
        <v>716</v>
      </c>
    </row>
    <row r="99" spans="1:7" ht="15.75">
      <c r="A99" s="19" t="s">
        <v>2</v>
      </c>
      <c r="B99" s="48" t="s">
        <v>90</v>
      </c>
      <c r="C99" s="50">
        <v>200</v>
      </c>
      <c r="D99" s="42" t="s">
        <v>62</v>
      </c>
      <c r="E99" s="87">
        <v>70</v>
      </c>
      <c r="F99" s="87">
        <v>32</v>
      </c>
      <c r="G99" s="87">
        <v>29</v>
      </c>
    </row>
    <row r="100" spans="1:7" ht="13.5" customHeight="1">
      <c r="A100" s="24" t="s">
        <v>66</v>
      </c>
      <c r="B100" s="50" t="s">
        <v>70</v>
      </c>
      <c r="C100" s="46"/>
      <c r="D100" s="42"/>
      <c r="E100" s="53">
        <f>SUM(E101)</f>
        <v>2</v>
      </c>
      <c r="F100" s="53">
        <f>SUM(F101)</f>
        <v>2</v>
      </c>
      <c r="G100" s="53">
        <f>SUM(G101)</f>
        <v>2</v>
      </c>
    </row>
    <row r="101" spans="1:7" ht="13.5" customHeight="1">
      <c r="A101" s="19" t="s">
        <v>15</v>
      </c>
      <c r="B101" s="48" t="s">
        <v>70</v>
      </c>
      <c r="C101" s="46">
        <v>800</v>
      </c>
      <c r="D101" s="42" t="s">
        <v>62</v>
      </c>
      <c r="E101" s="53">
        <v>2</v>
      </c>
      <c r="F101" s="53">
        <v>2</v>
      </c>
      <c r="G101" s="53">
        <v>2</v>
      </c>
    </row>
    <row r="102" spans="1:7" ht="25.5">
      <c r="A102" s="24" t="s">
        <v>65</v>
      </c>
      <c r="B102" s="46" t="s">
        <v>69</v>
      </c>
      <c r="C102" s="42"/>
      <c r="D102" s="42"/>
      <c r="E102" s="53">
        <f>SUM(E103)</f>
        <v>30</v>
      </c>
      <c r="F102" s="53">
        <f>SUM(F103)</f>
        <v>20</v>
      </c>
      <c r="G102" s="53">
        <f>SUM(G103)</f>
        <v>20</v>
      </c>
    </row>
    <row r="103" spans="1:7" ht="15.75">
      <c r="A103" s="23" t="s">
        <v>2</v>
      </c>
      <c r="B103" s="42" t="s">
        <v>69</v>
      </c>
      <c r="C103" s="46" t="s">
        <v>3</v>
      </c>
      <c r="D103" s="42" t="s">
        <v>62</v>
      </c>
      <c r="E103" s="53">
        <v>30</v>
      </c>
      <c r="F103" s="53">
        <v>20</v>
      </c>
      <c r="G103" s="53">
        <v>20</v>
      </c>
    </row>
    <row r="104" spans="1:7" ht="15.75" customHeight="1">
      <c r="A104" s="24" t="s">
        <v>67</v>
      </c>
      <c r="B104" s="46" t="s">
        <v>71</v>
      </c>
      <c r="C104" s="42"/>
      <c r="D104" s="42"/>
      <c r="E104" s="53">
        <f>SUM(E105:E106)</f>
        <v>345.5</v>
      </c>
      <c r="F104" s="53">
        <f>SUM(F105:F106)</f>
        <v>379.3</v>
      </c>
      <c r="G104" s="53">
        <f>SUM(G105:G106)</f>
        <v>413.6</v>
      </c>
    </row>
    <row r="105" spans="1:7" ht="38.25">
      <c r="A105" s="23" t="s">
        <v>6</v>
      </c>
      <c r="B105" s="42" t="s">
        <v>71</v>
      </c>
      <c r="C105" s="46" t="s">
        <v>7</v>
      </c>
      <c r="D105" s="42" t="s">
        <v>68</v>
      </c>
      <c r="E105" s="53">
        <v>301</v>
      </c>
      <c r="F105" s="53">
        <v>301</v>
      </c>
      <c r="G105" s="53">
        <v>301</v>
      </c>
    </row>
    <row r="106" spans="1:7" ht="15.75">
      <c r="A106" s="23" t="s">
        <v>2</v>
      </c>
      <c r="B106" s="42" t="s">
        <v>71</v>
      </c>
      <c r="C106" s="46" t="s">
        <v>3</v>
      </c>
      <c r="D106" s="42" t="s">
        <v>68</v>
      </c>
      <c r="E106" s="53">
        <v>44.5</v>
      </c>
      <c r="F106" s="53">
        <v>78.3</v>
      </c>
      <c r="G106" s="53">
        <v>112.6</v>
      </c>
    </row>
    <row r="107" spans="1:7" ht="25.5">
      <c r="A107" s="58" t="s">
        <v>102</v>
      </c>
      <c r="B107" s="46" t="s">
        <v>101</v>
      </c>
      <c r="C107" s="46"/>
      <c r="D107" s="42"/>
      <c r="E107" s="53">
        <f>SUM(E108)</f>
        <v>28</v>
      </c>
      <c r="F107" s="53">
        <f>SUM(F108)</f>
        <v>0</v>
      </c>
      <c r="G107" s="53">
        <f>SUM(G108)</f>
        <v>0</v>
      </c>
    </row>
    <row r="108" spans="1:7" ht="15.75">
      <c r="A108" s="23" t="s">
        <v>2</v>
      </c>
      <c r="B108" s="42" t="s">
        <v>101</v>
      </c>
      <c r="C108" s="46" t="s">
        <v>3</v>
      </c>
      <c r="D108" s="42" t="s">
        <v>114</v>
      </c>
      <c r="E108" s="53">
        <v>28</v>
      </c>
      <c r="F108" s="53">
        <v>0</v>
      </c>
      <c r="G108" s="53">
        <v>0</v>
      </c>
    </row>
    <row r="109" spans="1:7" ht="25.5">
      <c r="A109" s="24" t="s">
        <v>74</v>
      </c>
      <c r="B109" s="50" t="s">
        <v>72</v>
      </c>
      <c r="C109" s="42"/>
      <c r="D109" s="42"/>
      <c r="E109" s="53">
        <f>SUM(E110)</f>
        <v>1830</v>
      </c>
      <c r="F109" s="53">
        <f>SUM(F110)</f>
        <v>0</v>
      </c>
      <c r="G109" s="53">
        <f>SUM(G110)</f>
        <v>0</v>
      </c>
    </row>
    <row r="110" spans="1:7" ht="15.75">
      <c r="A110" s="19" t="s">
        <v>2</v>
      </c>
      <c r="B110" s="48" t="s">
        <v>72</v>
      </c>
      <c r="C110" s="46">
        <v>200</v>
      </c>
      <c r="D110" s="42" t="s">
        <v>73</v>
      </c>
      <c r="E110" s="53">
        <v>1830</v>
      </c>
      <c r="F110" s="53">
        <v>0</v>
      </c>
      <c r="G110" s="53">
        <v>0</v>
      </c>
    </row>
    <row r="111" spans="1:7" ht="15" customHeight="1">
      <c r="A111" s="24" t="s">
        <v>75</v>
      </c>
      <c r="B111" s="51">
        <v>9990009601</v>
      </c>
      <c r="C111" s="42"/>
      <c r="D111" s="42"/>
      <c r="E111" s="53">
        <f>SUM(E112)</f>
        <v>41</v>
      </c>
      <c r="F111" s="53">
        <f>SUM(F112)</f>
        <v>41</v>
      </c>
      <c r="G111" s="53">
        <f>SUM(G112)</f>
        <v>41</v>
      </c>
    </row>
    <row r="112" spans="1:7" ht="15.75">
      <c r="A112" s="19" t="s">
        <v>2</v>
      </c>
      <c r="B112" s="52">
        <v>9990009601</v>
      </c>
      <c r="C112" s="50" t="s">
        <v>3</v>
      </c>
      <c r="D112" s="48" t="s">
        <v>76</v>
      </c>
      <c r="E112" s="53">
        <v>41</v>
      </c>
      <c r="F112" s="53">
        <v>41</v>
      </c>
      <c r="G112" s="53">
        <v>41</v>
      </c>
    </row>
    <row r="113" spans="1:7" ht="15.75" customHeight="1">
      <c r="A113" s="19" t="s">
        <v>88</v>
      </c>
      <c r="B113" s="51">
        <v>9990020100</v>
      </c>
      <c r="C113" s="42"/>
      <c r="D113" s="42"/>
      <c r="E113" s="53">
        <f>SUM(E114)</f>
        <v>0</v>
      </c>
      <c r="F113" s="53">
        <f>SUM(F114)</f>
        <v>10</v>
      </c>
      <c r="G113" s="53">
        <f>SUM(G114)</f>
        <v>10</v>
      </c>
    </row>
    <row r="114" spans="1:7" ht="19.5" customHeight="1">
      <c r="A114" s="19" t="s">
        <v>2</v>
      </c>
      <c r="B114" s="52">
        <v>9990020100</v>
      </c>
      <c r="C114" s="50" t="s">
        <v>3</v>
      </c>
      <c r="D114" s="48" t="s">
        <v>76</v>
      </c>
      <c r="E114" s="53">
        <v>0</v>
      </c>
      <c r="F114" s="53">
        <v>10</v>
      </c>
      <c r="G114" s="53">
        <v>10</v>
      </c>
    </row>
    <row r="115" spans="1:7" ht="15.75">
      <c r="A115" s="24" t="s">
        <v>17</v>
      </c>
      <c r="B115" s="46" t="s">
        <v>77</v>
      </c>
      <c r="C115" s="50"/>
      <c r="D115" s="48"/>
      <c r="E115" s="53">
        <f>SUM(E116)</f>
        <v>32</v>
      </c>
      <c r="F115" s="53">
        <f>SUM(F116)</f>
        <v>30</v>
      </c>
      <c r="G115" s="53">
        <f>SUM(G116)</f>
        <v>30</v>
      </c>
    </row>
    <row r="116" spans="1:7" ht="15.75">
      <c r="A116" s="19" t="s">
        <v>15</v>
      </c>
      <c r="B116" s="42" t="s">
        <v>77</v>
      </c>
      <c r="C116" s="46">
        <v>800</v>
      </c>
      <c r="D116" s="42" t="s">
        <v>34</v>
      </c>
      <c r="E116" s="53">
        <v>32</v>
      </c>
      <c r="F116" s="53">
        <v>30</v>
      </c>
      <c r="G116" s="53">
        <v>30</v>
      </c>
    </row>
    <row r="117" spans="1:7" ht="25.5" hidden="1">
      <c r="A117" s="56" t="s">
        <v>91</v>
      </c>
      <c r="B117" s="32" t="s">
        <v>92</v>
      </c>
      <c r="C117" s="46"/>
      <c r="D117" s="42"/>
      <c r="E117" s="53">
        <f>SUM(E118)</f>
        <v>0</v>
      </c>
      <c r="F117" s="53">
        <f>SUM(F118)</f>
        <v>0</v>
      </c>
      <c r="G117" s="53">
        <f>SUM(G118)</f>
        <v>0</v>
      </c>
    </row>
    <row r="118" spans="1:7" ht="15.75" hidden="1">
      <c r="A118" s="55" t="s">
        <v>2</v>
      </c>
      <c r="B118" s="33" t="s">
        <v>92</v>
      </c>
      <c r="C118" s="46" t="s">
        <v>3</v>
      </c>
      <c r="D118" s="42" t="s">
        <v>34</v>
      </c>
      <c r="E118" s="53">
        <v>0</v>
      </c>
      <c r="F118" s="53">
        <v>0</v>
      </c>
      <c r="G118" s="53">
        <v>0</v>
      </c>
    </row>
    <row r="119" spans="1:7" ht="15.75" hidden="1">
      <c r="A119" s="99" t="s">
        <v>117</v>
      </c>
      <c r="B119" s="98" t="s">
        <v>116</v>
      </c>
      <c r="C119" s="46"/>
      <c r="D119" s="42"/>
      <c r="E119" s="53">
        <v>0</v>
      </c>
      <c r="F119" s="53">
        <f>SUM(F120)</f>
        <v>0</v>
      </c>
      <c r="G119" s="53">
        <f>SUM(G120)</f>
        <v>0</v>
      </c>
    </row>
    <row r="120" spans="1:7" ht="15.75" hidden="1">
      <c r="A120" s="97" t="s">
        <v>2</v>
      </c>
      <c r="B120" s="100" t="s">
        <v>116</v>
      </c>
      <c r="C120" s="46" t="s">
        <v>3</v>
      </c>
      <c r="D120" s="42" t="s">
        <v>34</v>
      </c>
      <c r="E120" s="53">
        <v>0</v>
      </c>
      <c r="F120" s="53">
        <v>0</v>
      </c>
      <c r="G120" s="53">
        <v>0</v>
      </c>
    </row>
    <row r="121" spans="1:7" ht="15.75" hidden="1">
      <c r="A121" s="89" t="s">
        <v>131</v>
      </c>
      <c r="B121" s="39" t="s">
        <v>109</v>
      </c>
      <c r="C121" s="37"/>
      <c r="D121" s="37"/>
      <c r="E121" s="79">
        <f>SUM(E122)</f>
        <v>0</v>
      </c>
      <c r="F121" s="79">
        <f>SUM(F122)</f>
        <v>0</v>
      </c>
      <c r="G121" s="79">
        <f>SUM(G122)</f>
        <v>0</v>
      </c>
    </row>
    <row r="122" spans="1:7" ht="25.5" hidden="1">
      <c r="A122" s="91" t="s">
        <v>4</v>
      </c>
      <c r="B122" s="90" t="s">
        <v>109</v>
      </c>
      <c r="C122" s="36" t="s">
        <v>5</v>
      </c>
      <c r="D122" s="37" t="s">
        <v>41</v>
      </c>
      <c r="E122" s="79">
        <v>0</v>
      </c>
      <c r="F122" s="79">
        <v>0</v>
      </c>
      <c r="G122" s="79">
        <v>0</v>
      </c>
    </row>
    <row r="123" spans="1:7" ht="76.5" hidden="1">
      <c r="A123" s="27" t="s">
        <v>134</v>
      </c>
      <c r="B123" s="32" t="s">
        <v>113</v>
      </c>
      <c r="C123" s="40"/>
      <c r="D123" s="40"/>
      <c r="E123" s="82">
        <f>SUM(E124)</f>
        <v>0</v>
      </c>
      <c r="F123" s="82">
        <f>SUM(F124)</f>
        <v>0</v>
      </c>
      <c r="G123" s="82">
        <f>SUM(G124)</f>
        <v>0</v>
      </c>
    </row>
    <row r="124" spans="1:7" ht="25.5" hidden="1">
      <c r="A124" s="93" t="s">
        <v>4</v>
      </c>
      <c r="B124" s="33" t="s">
        <v>113</v>
      </c>
      <c r="C124" s="39" t="s">
        <v>5</v>
      </c>
      <c r="D124" s="40" t="s">
        <v>41</v>
      </c>
      <c r="E124" s="82">
        <f>SUM(E125:E126)</f>
        <v>0</v>
      </c>
      <c r="F124" s="82">
        <f>SUM(F125:F126)</f>
        <v>0</v>
      </c>
      <c r="G124" s="82">
        <f>SUM(G125:G126)</f>
        <v>0</v>
      </c>
    </row>
    <row r="125" spans="1:7" ht="15.75" hidden="1">
      <c r="A125" s="94" t="s">
        <v>106</v>
      </c>
      <c r="B125" s="92"/>
      <c r="C125" s="39"/>
      <c r="D125" s="40"/>
      <c r="E125" s="82">
        <v>0</v>
      </c>
      <c r="F125" s="82">
        <v>0</v>
      </c>
      <c r="G125" s="82">
        <v>0</v>
      </c>
    </row>
    <row r="126" spans="1:7" ht="15.75" hidden="1">
      <c r="A126" s="88" t="s">
        <v>107</v>
      </c>
      <c r="B126" s="33"/>
      <c r="C126" s="39"/>
      <c r="D126" s="40"/>
      <c r="E126" s="82">
        <v>0</v>
      </c>
      <c r="F126" s="82">
        <v>0</v>
      </c>
      <c r="G126" s="82">
        <v>0</v>
      </c>
    </row>
    <row r="127" spans="1:7" ht="15.75">
      <c r="A127" s="22" t="s">
        <v>78</v>
      </c>
      <c r="B127" s="46" t="s">
        <v>79</v>
      </c>
      <c r="C127" s="42"/>
      <c r="D127" s="42"/>
      <c r="E127" s="53">
        <f>SUM(E128:E130)</f>
        <v>1435</v>
      </c>
      <c r="F127" s="53">
        <f>SUM(F128:F130)</f>
        <v>1400</v>
      </c>
      <c r="G127" s="53">
        <f>SUM(G128:G130)</f>
        <v>1400</v>
      </c>
    </row>
    <row r="128" spans="1:7" ht="43.5" customHeight="1">
      <c r="A128" s="23" t="s">
        <v>6</v>
      </c>
      <c r="B128" s="42" t="s">
        <v>79</v>
      </c>
      <c r="C128" s="46" t="s">
        <v>7</v>
      </c>
      <c r="D128" s="42" t="s">
        <v>80</v>
      </c>
      <c r="E128" s="53">
        <v>1270</v>
      </c>
      <c r="F128" s="53">
        <v>1270</v>
      </c>
      <c r="G128" s="53">
        <v>1270</v>
      </c>
    </row>
    <row r="129" spans="1:7" ht="15.75">
      <c r="A129" s="23" t="s">
        <v>2</v>
      </c>
      <c r="B129" s="42" t="s">
        <v>79</v>
      </c>
      <c r="C129" s="46" t="s">
        <v>3</v>
      </c>
      <c r="D129" s="42" t="s">
        <v>80</v>
      </c>
      <c r="E129" s="53">
        <v>165</v>
      </c>
      <c r="F129" s="53">
        <v>130</v>
      </c>
      <c r="G129" s="53">
        <v>130</v>
      </c>
    </row>
    <row r="130" spans="1:7" ht="15.75" hidden="1">
      <c r="A130" s="23" t="s">
        <v>15</v>
      </c>
      <c r="B130" s="42" t="s">
        <v>79</v>
      </c>
      <c r="C130" s="46" t="s">
        <v>9</v>
      </c>
      <c r="D130" s="42" t="s">
        <v>41</v>
      </c>
      <c r="E130" s="53">
        <v>0</v>
      </c>
      <c r="F130" s="53">
        <v>0</v>
      </c>
      <c r="G130" s="53">
        <v>0</v>
      </c>
    </row>
    <row r="131" spans="1:7" ht="15" customHeight="1">
      <c r="A131" s="24" t="s">
        <v>81</v>
      </c>
      <c r="B131" s="51">
        <v>9990010950</v>
      </c>
      <c r="C131" s="42"/>
      <c r="D131" s="42"/>
      <c r="E131" s="53">
        <f>SUM(E132)</f>
        <v>175</v>
      </c>
      <c r="F131" s="53">
        <f>SUM(F132)</f>
        <v>175</v>
      </c>
      <c r="G131" s="53">
        <f>SUM(G132)</f>
        <v>175</v>
      </c>
    </row>
    <row r="132" spans="1:7" ht="15" customHeight="1">
      <c r="A132" s="23" t="s">
        <v>11</v>
      </c>
      <c r="B132" s="52">
        <v>9990010950</v>
      </c>
      <c r="C132" s="46">
        <v>300</v>
      </c>
      <c r="D132" s="42" t="s">
        <v>82</v>
      </c>
      <c r="E132" s="53">
        <v>175</v>
      </c>
      <c r="F132" s="53">
        <v>175</v>
      </c>
      <c r="G132" s="53">
        <v>175</v>
      </c>
    </row>
    <row r="133" spans="1:7" ht="30" customHeight="1">
      <c r="A133" s="24" t="s">
        <v>149</v>
      </c>
      <c r="B133" s="51" t="s">
        <v>150</v>
      </c>
      <c r="C133" s="46"/>
      <c r="D133" s="42"/>
      <c r="E133" s="53">
        <f>SUM(E134)</f>
        <v>0</v>
      </c>
      <c r="F133" s="53">
        <f>SUM(F134)</f>
        <v>20</v>
      </c>
      <c r="G133" s="53">
        <f>SUM(G134)</f>
        <v>20</v>
      </c>
    </row>
    <row r="134" spans="1:7" ht="26.25" customHeight="1">
      <c r="A134" s="23" t="s">
        <v>2</v>
      </c>
      <c r="B134" s="52" t="s">
        <v>150</v>
      </c>
      <c r="C134" s="46" t="s">
        <v>3</v>
      </c>
      <c r="D134" s="42" t="s">
        <v>38</v>
      </c>
      <c r="E134" s="53">
        <v>0</v>
      </c>
      <c r="F134" s="53">
        <v>20</v>
      </c>
      <c r="G134" s="53">
        <v>20</v>
      </c>
    </row>
    <row r="135" spans="1:7" ht="30.75" customHeight="1" hidden="1">
      <c r="A135" s="24" t="s">
        <v>111</v>
      </c>
      <c r="B135" s="51">
        <v>9990021090</v>
      </c>
      <c r="C135" s="46"/>
      <c r="D135" s="42"/>
      <c r="E135" s="53">
        <v>0</v>
      </c>
      <c r="F135" s="53">
        <f>SUM(F136)</f>
        <v>0</v>
      </c>
      <c r="G135" s="53">
        <f>SUM(G136)</f>
        <v>0</v>
      </c>
    </row>
    <row r="136" spans="1:7" ht="0.75" customHeight="1">
      <c r="A136" s="19" t="s">
        <v>12</v>
      </c>
      <c r="B136" s="42" t="s">
        <v>115</v>
      </c>
      <c r="C136" s="46" t="s">
        <v>13</v>
      </c>
      <c r="D136" s="42" t="s">
        <v>112</v>
      </c>
      <c r="E136" s="53">
        <v>0</v>
      </c>
      <c r="F136" s="53">
        <v>0</v>
      </c>
      <c r="G136" s="53">
        <v>0</v>
      </c>
    </row>
    <row r="137" spans="1:7" ht="15.75">
      <c r="A137" s="25" t="s">
        <v>14</v>
      </c>
      <c r="B137" s="54"/>
      <c r="C137" s="54"/>
      <c r="D137" s="54"/>
      <c r="E137" s="86">
        <f>SUM(E15+E81)</f>
        <v>18877.1</v>
      </c>
      <c r="F137" s="86">
        <f>SUM(F15+F81)</f>
        <v>9856.4</v>
      </c>
      <c r="G137" s="86">
        <f>SUM(G15+G81)</f>
        <v>9681.4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2023-11-21T09:58:09Z</cp:lastPrinted>
  <dcterms:created xsi:type="dcterms:W3CDTF">2018-12-11T11:39:36Z</dcterms:created>
  <dcterms:modified xsi:type="dcterms:W3CDTF">2023-12-28T06:43:07Z</dcterms:modified>
  <cp:category/>
  <cp:version/>
  <cp:contentType/>
  <cp:contentStatus/>
</cp:coreProperties>
</file>